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davydova\Desktop\ПРАЙСЫ\"/>
    </mc:Choice>
  </mc:AlternateContent>
  <bookViews>
    <workbookView xWindow="0" yWindow="0" windowWidth="16380" windowHeight="8190" tabRatio="184"/>
  </bookViews>
  <sheets>
    <sheet name="прайс ТрубМет - трубы" sheetId="1" r:id="rId1"/>
    <sheet name="распродажа от 65000 с НДС" sheetId="2" r:id="rId2"/>
  </sheets>
  <externalReferences>
    <externalReference r:id="rId3"/>
  </externalReferences>
  <definedNames>
    <definedName name="_xlnm._FilterDatabase" localSheetId="0" hidden="1">'прайс ТрубМет - трубы'!$A$17:$AP$305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</definedNames>
  <calcPr calcId="162913"/>
</workbook>
</file>

<file path=xl/calcChain.xml><?xml version="1.0" encoding="utf-8"?>
<calcChain xmlns="http://schemas.openxmlformats.org/spreadsheetml/2006/main">
  <c r="D120" i="1" l="1"/>
  <c r="D152" i="1"/>
  <c r="D214" i="1"/>
  <c r="D217" i="1"/>
  <c r="D218" i="1"/>
  <c r="D253" i="1"/>
  <c r="D273" i="1"/>
  <c r="D278" i="1"/>
  <c r="J39" i="2"/>
</calcChain>
</file>

<file path=xl/sharedStrings.xml><?xml version="1.0" encoding="utf-8"?>
<sst xmlns="http://schemas.openxmlformats.org/spreadsheetml/2006/main" count="1550" uniqueCount="658">
  <si>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</si>
  <si>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</si>
  <si>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14.01.2021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</si>
  <si>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</si>
  <si>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</si>
  <si>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</si>
  <si>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</si>
  <si>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</si>
  <si>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</si>
  <si>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>Наличие трубной продукции в росрезерве и мобрезерве,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</si>
  <si>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</si>
  <si>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</si>
  <si>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</si>
  <si>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</si>
  <si>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</si>
  <si>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</si>
  <si>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</si>
  <si>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 в пути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</si>
  <si>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</si>
  <si>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</si>
  <si>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</si>
  <si>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</si>
  <si>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Л5УМ</t>
  </si>
  <si>
    <t>бесшовный</t>
  </si>
  <si>
    <t>С255</t>
  </si>
  <si>
    <t>заказ</t>
  </si>
  <si>
    <t>16410 руб/1м²</t>
  </si>
  <si>
    <t>Челябинск /в</t>
  </si>
  <si>
    <t>Шпунт Ларсена Л5-ум производства Нижний Тагил</t>
  </si>
  <si>
    <t>Шпунт Л5УМ аналог СШК 26-750-12</t>
  </si>
  <si>
    <t>сварной</t>
  </si>
  <si>
    <t>С345</t>
  </si>
  <si>
    <t>собственное производство</t>
  </si>
  <si>
    <t>Шпунт СШК 1000</t>
  </si>
  <si>
    <t>Шпунт СШК 750</t>
  </si>
  <si>
    <t>балка 20К1</t>
  </si>
  <si>
    <t>бесшовная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</si>
  <si>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</si>
  <si>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</si>
  <si>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</si>
  <si>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</si>
  <si>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</si>
  <si>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</si>
  <si>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</si>
  <si>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ДУ 20х2,8 (25х 2,8)</t>
  </si>
  <si>
    <t>сварная</t>
  </si>
  <si>
    <t>3сп</t>
  </si>
  <si>
    <t>б/ф16шт + ответ-хранение б/ф 4,0м(х3,2 ст10) и 2шт(4м)</t>
  </si>
  <si>
    <t>ДУ 25х3,2</t>
  </si>
  <si>
    <t>Екатеринб./р</t>
  </si>
  <si>
    <t>/ка  б/ф 5шт</t>
  </si>
  <si>
    <t>ДУ 32х4</t>
  </si>
  <si>
    <t>4,27м</t>
  </si>
  <si>
    <t xml:space="preserve">ДУ 50  (60х3) </t>
  </si>
  <si>
    <t>б/ф 6шт</t>
  </si>
  <si>
    <t>Екатер.+Челяб</t>
  </si>
  <si>
    <t>10х 2          уценка</t>
  </si>
  <si>
    <t>тянутая</t>
  </si>
  <si>
    <t>по цене лома</t>
  </si>
  <si>
    <t>б/ф 6шт по 5,75м  ржавая</t>
  </si>
  <si>
    <t>28х 2,5</t>
  </si>
  <si>
    <t>10, 20</t>
  </si>
  <si>
    <t>Екатеринбург</t>
  </si>
  <si>
    <t>2шт(7,73м) б/у. гнут,ржав.  физическая масса!!!</t>
  </si>
  <si>
    <t>32х 4</t>
  </si>
  <si>
    <t xml:space="preserve">/реализация б/ф, ржавая, кривая  физическая масса!!! </t>
  </si>
  <si>
    <t>33,7 х 3,5</t>
  </si>
  <si>
    <t>09г2с</t>
  </si>
  <si>
    <t>(29шт)бф</t>
  </si>
  <si>
    <t>38х 3,5</t>
  </si>
  <si>
    <t>Бф 7шт</t>
  </si>
  <si>
    <t>38х 4</t>
  </si>
  <si>
    <t>бф 2шт</t>
  </si>
  <si>
    <t>45х 4</t>
  </si>
  <si>
    <t>77900 с 4,5</t>
  </si>
  <si>
    <t>56шт бф</t>
  </si>
  <si>
    <t>45х 5</t>
  </si>
  <si>
    <t>79900 с 5,5</t>
  </si>
  <si>
    <t>22шт</t>
  </si>
  <si>
    <t>45х 5,5</t>
  </si>
  <si>
    <t>79900 с 5 стенкой</t>
  </si>
  <si>
    <t>21шт</t>
  </si>
  <si>
    <t>48х 3,2</t>
  </si>
  <si>
    <t>15хм</t>
  </si>
  <si>
    <t>б/ф 0,55тн(17шт) + (26шт)0,59тн, физическая масса!!!</t>
  </si>
  <si>
    <t>48х 3,5</t>
  </si>
  <si>
    <t>бф (14шт)</t>
  </si>
  <si>
    <t>48х 4</t>
  </si>
  <si>
    <t>1  шт /реал 9,5м</t>
  </si>
  <si>
    <t>бф (5шт)0,195тн + бф1,105тн(31шт)</t>
  </si>
  <si>
    <t>48х 4,5</t>
  </si>
  <si>
    <t>б/ф 35шт, физическая масса!!!</t>
  </si>
  <si>
    <t>12х1мф</t>
  </si>
  <si>
    <t>44шт</t>
  </si>
  <si>
    <t>48х 5,5</t>
  </si>
  <si>
    <t>0,205тн(б/ф 5 шт), + 0,3тн(8шт)бф   физическая масса!!!</t>
  </si>
  <si>
    <t>48х 6</t>
  </si>
  <si>
    <t xml:space="preserve">б/ф (9шт) 0,412тн  +бф  0,195тн(3шт)  физическая масса!!! </t>
  </si>
  <si>
    <t>51х 2,5      ГОСТ 8734</t>
  </si>
  <si>
    <t>Первоуральск /гор</t>
  </si>
  <si>
    <t>Реализация 2020 год</t>
  </si>
  <si>
    <t>57х 3,5       ГОСТ 8734</t>
  </si>
  <si>
    <t>договорная</t>
  </si>
  <si>
    <t>ответ-хранение 1шт</t>
  </si>
  <si>
    <t xml:space="preserve">57х 3,5   </t>
  </si>
  <si>
    <t>Бф 3шт</t>
  </si>
  <si>
    <t xml:space="preserve">57х 5   </t>
  </si>
  <si>
    <t xml:space="preserve">приход   </t>
  </si>
  <si>
    <t xml:space="preserve">57х 5,5       </t>
  </si>
  <si>
    <t>9шт бф 0,710тн + бф 39шт</t>
  </si>
  <si>
    <t>57х 5,5</t>
  </si>
  <si>
    <t>13хфа</t>
  </si>
  <si>
    <t>89900 с 12гб</t>
  </si>
  <si>
    <t>2,105тн(26шт)бф + 1,080тн(13шт)бф</t>
  </si>
  <si>
    <t xml:space="preserve">57х 5,5        </t>
  </si>
  <si>
    <t>12гб</t>
  </si>
  <si>
    <t>7шт бф</t>
  </si>
  <si>
    <t xml:space="preserve">57х 6       </t>
  </si>
  <si>
    <t>2шт бф</t>
  </si>
  <si>
    <t xml:space="preserve">57х 6        </t>
  </si>
  <si>
    <t>83900 с 12гб</t>
  </si>
  <si>
    <t>1,457тн(22шт)бф + 1,5тн(22шт)бф + 0,375тн(5шт)</t>
  </si>
  <si>
    <t>57х 6</t>
  </si>
  <si>
    <t>57х 7          уценка</t>
  </si>
  <si>
    <t>Реализация, б/ф 2шт, гнутые,  физическая масса!!!</t>
  </si>
  <si>
    <t>57х 7</t>
  </si>
  <si>
    <t>(Бф 22шт)2,135тн + 3,745тн(37шт) + 2,534тн	(262,00м)	24шт</t>
  </si>
  <si>
    <t xml:space="preserve">57х 8   </t>
  </si>
  <si>
    <t>65000 с ту1430</t>
  </si>
  <si>
    <t xml:space="preserve">Бф(132шт) </t>
  </si>
  <si>
    <t>57х 8        ТУ1430</t>
  </si>
  <si>
    <t>59900 с гост</t>
  </si>
  <si>
    <t>Бф 1шт</t>
  </si>
  <si>
    <t xml:space="preserve">57х 8        </t>
  </si>
  <si>
    <t>75900 с ту1430</t>
  </si>
  <si>
    <t>бф (133шт)   все без марк и загл</t>
  </si>
  <si>
    <t>60х 3        Гост8734</t>
  </si>
  <si>
    <t>ответ-хранение б/ф 1шт</t>
  </si>
  <si>
    <t>60х 3,2</t>
  </si>
  <si>
    <t xml:space="preserve">Бф 5шт </t>
  </si>
  <si>
    <t>60х 3,5</t>
  </si>
  <si>
    <t>79900 с 20ст</t>
  </si>
  <si>
    <t>3шт</t>
  </si>
  <si>
    <t xml:space="preserve">60х 4 </t>
  </si>
  <si>
    <t>бф(19шт)</t>
  </si>
  <si>
    <t>60х 4,5</t>
  </si>
  <si>
    <t xml:space="preserve">60х 5        </t>
  </si>
  <si>
    <r>
      <t>0,785тн(12шт)бф + 0,805тн(19шт)</t>
    </r>
    <r>
      <rPr>
        <i/>
        <sz val="11"/>
        <color indexed="8"/>
        <rFont val="Times New Roman"/>
        <family val="1"/>
        <charset val="204"/>
      </rPr>
      <t xml:space="preserve"> +  </t>
    </r>
    <r>
      <rPr>
        <sz val="11"/>
        <color indexed="8"/>
        <rFont val="Times New Roman"/>
        <family val="1"/>
        <charset val="204"/>
      </rPr>
      <t>1,760тн  (31шт)</t>
    </r>
  </si>
  <si>
    <t>60х 5</t>
  </si>
  <si>
    <t>20А</t>
  </si>
  <si>
    <t>79900 с 15хм</t>
  </si>
  <si>
    <t>21шт   бф</t>
  </si>
  <si>
    <t>79900 с 20А</t>
  </si>
  <si>
    <t>б/ф 10шт, физическая масса!!!</t>
  </si>
  <si>
    <t>89900 с 4,5</t>
  </si>
  <si>
    <t>(13шт) 0,735 бф+0,205тн( 4шт)бф31м</t>
  </si>
  <si>
    <t xml:space="preserve">60х 6        </t>
  </si>
  <si>
    <t>77900 с 7 стенкой</t>
  </si>
  <si>
    <t xml:space="preserve">0,644тн(8шт)бф </t>
  </si>
  <si>
    <t xml:space="preserve">60х 6,5       </t>
  </si>
  <si>
    <t>(54шт бф)</t>
  </si>
  <si>
    <t>60х 7</t>
  </si>
  <si>
    <t>приёмка 75шт</t>
  </si>
  <si>
    <t>75900 с 6 стенкой</t>
  </si>
  <si>
    <t>0,62тн(7шт) бф</t>
  </si>
  <si>
    <t>73х 9</t>
  </si>
  <si>
    <t>б/ф 6шт, физическая масса!!!</t>
  </si>
  <si>
    <t>76х 3,5    ГОСТ10705</t>
  </si>
  <si>
    <t>леж/ка  б/ф 5,15м + 2,25м</t>
  </si>
  <si>
    <t>76х 3,5    ТУ190</t>
  </si>
  <si>
    <t>б/ф 5шт</t>
  </si>
  <si>
    <t>76х 4,5</t>
  </si>
  <si>
    <t>бф 8шт</t>
  </si>
  <si>
    <t>74200 с 5 стенкой</t>
  </si>
  <si>
    <t>бф 22шт</t>
  </si>
  <si>
    <t>76х 5</t>
  </si>
  <si>
    <t>83900 с 5</t>
  </si>
  <si>
    <t>Екат.+Челябинск</t>
  </si>
  <si>
    <t>0,540тн(10шт)Екатеринбург + Челябинск 0,659тн(Бф 8 шт)</t>
  </si>
  <si>
    <t>76х 6</t>
  </si>
  <si>
    <t>83900 с 6</t>
  </si>
  <si>
    <t>(14шт)0,9тн  + бф(15шт)1,605тн</t>
  </si>
  <si>
    <t xml:space="preserve">83х 5 </t>
  </si>
  <si>
    <t>б/ф 4шт</t>
  </si>
  <si>
    <t xml:space="preserve">89х 3,2    </t>
  </si>
  <si>
    <t>13шт бф</t>
  </si>
  <si>
    <t>89х 3,5     ТУ1430 уценка</t>
  </si>
  <si>
    <t xml:space="preserve">прод вмятина 0,082тн (1шт)бф + 0,217тн(4шт) </t>
  </si>
  <si>
    <t xml:space="preserve">89х 3,5    </t>
  </si>
  <si>
    <t>89х 4        ТУ1430</t>
  </si>
  <si>
    <t>1  шт /реал</t>
  </si>
  <si>
    <t xml:space="preserve">89х 4          </t>
  </si>
  <si>
    <t>75900    все 4</t>
  </si>
  <si>
    <t xml:space="preserve">4шт   </t>
  </si>
  <si>
    <t xml:space="preserve">приёмка    </t>
  </si>
  <si>
    <t xml:space="preserve">89х 4      </t>
  </si>
  <si>
    <t>75900 с Челяб</t>
  </si>
  <si>
    <t>89х 4,5     ТУ1430  для конструкций !!!</t>
  </si>
  <si>
    <t>40000 с ст09г2с</t>
  </si>
  <si>
    <t>прод вм /реал 0,693 (21 шт 2,25/2,65/2,0/2,9/4,55/3,7/2,8/3,95/3,9/4,5/2,5/3,65/3,0/3,7м	0,477тн + 2,8/3,2/2,6/3,2/2,7/3,2/2,8м 0,212тн)+ (1 шт. 5,4м )</t>
  </si>
  <si>
    <t xml:space="preserve">89х 4,5      </t>
  </si>
  <si>
    <t>72900 с 5</t>
  </si>
  <si>
    <t>0,645тн(6шт) Екатеринбург + Челябинск 0,290тн приёмка</t>
  </si>
  <si>
    <t>89х 5       ТУ1430</t>
  </si>
  <si>
    <t>50000 с ст09г2с</t>
  </si>
  <si>
    <t>1шт кр</t>
  </si>
  <si>
    <t>89х 5        ТУ1430</t>
  </si>
  <si>
    <t>49900 с ГОСТ</t>
  </si>
  <si>
    <t>приёмка 1шт</t>
  </si>
  <si>
    <t xml:space="preserve">89х 5          </t>
  </si>
  <si>
    <t>72900    все 5</t>
  </si>
  <si>
    <t>15шт</t>
  </si>
  <si>
    <t xml:space="preserve">89х 5      </t>
  </si>
  <si>
    <t>74900 с 20ст</t>
  </si>
  <si>
    <t>(6шт)0,682тн +0,280(3шт)бф +1,120(9шт)бф Екатеринбург + Челябинск 0,951тн(9шт)</t>
  </si>
  <si>
    <t xml:space="preserve">89х 5 </t>
  </si>
  <si>
    <t>82300 с 09г2с</t>
  </si>
  <si>
    <t>0,340тн(3шт)32 метра+ 0,445тн(4шт)бф</t>
  </si>
  <si>
    <t>89х 5,5</t>
  </si>
  <si>
    <t>66900 с 09г2с</t>
  </si>
  <si>
    <t>1шт. 8,76м</t>
  </si>
  <si>
    <t>89х 6       ТУ1430</t>
  </si>
  <si>
    <t>59900 с ГОСТ</t>
  </si>
  <si>
    <t>1шт канавка вдоль внутри часть</t>
  </si>
  <si>
    <t xml:space="preserve">89х 6 </t>
  </si>
  <si>
    <t>69900 с Екат</t>
  </si>
  <si>
    <t xml:space="preserve">(1шт) 0,089тн + приёмка 0,264тн </t>
  </si>
  <si>
    <t>69900 с Чел</t>
  </si>
  <si>
    <t xml:space="preserve">3,740тн(27шт)бф </t>
  </si>
  <si>
    <t>79900 с 20С</t>
  </si>
  <si>
    <t>2,8тн(20шт)бф</t>
  </si>
  <si>
    <t>20С</t>
  </si>
  <si>
    <t>89х 7      ТУ1430</t>
  </si>
  <si>
    <t>Бф (1шт) х6-8,5 /реал</t>
  </si>
  <si>
    <t xml:space="preserve">89х 7      </t>
  </si>
  <si>
    <t xml:space="preserve">(1шт) </t>
  </si>
  <si>
    <t xml:space="preserve">89х 7        </t>
  </si>
  <si>
    <t xml:space="preserve">бф (3шт) </t>
  </si>
  <si>
    <t>89х 8        ТУ1430</t>
  </si>
  <si>
    <t xml:space="preserve">приход </t>
  </si>
  <si>
    <t xml:space="preserve">89х 8       </t>
  </si>
  <si>
    <t>69900 все 8</t>
  </si>
  <si>
    <t xml:space="preserve">приёмка   </t>
  </si>
  <si>
    <t>89х 8</t>
  </si>
  <si>
    <t>бф1шт</t>
  </si>
  <si>
    <t>2шт</t>
  </si>
  <si>
    <t>89900 все 8</t>
  </si>
  <si>
    <t xml:space="preserve">бф   2шт </t>
  </si>
  <si>
    <t>89х 9</t>
  </si>
  <si>
    <t>Екатер +Челяб</t>
  </si>
  <si>
    <t>(29шт) 5,357тн + 1,220тн(6шт)бф Екатеринбург + Челябинск 0,194тн приёмка</t>
  </si>
  <si>
    <t>89х 10</t>
  </si>
  <si>
    <t>12шт</t>
  </si>
  <si>
    <t>79900 с 13хфа</t>
  </si>
  <si>
    <t>3шт   бф</t>
  </si>
  <si>
    <t>93900 с 20А</t>
  </si>
  <si>
    <t xml:space="preserve">(5шт) </t>
  </si>
  <si>
    <t xml:space="preserve">102х 8  </t>
  </si>
  <si>
    <t>(1шт)0,189тн + ст.угл.10-20</t>
  </si>
  <si>
    <t>102х 8,4  ТУ463(котельная)</t>
  </si>
  <si>
    <t>б/ф 3шт, котельная высокого давления  физическая масса!!!</t>
  </si>
  <si>
    <t xml:space="preserve">108х 4      </t>
  </si>
  <si>
    <t>Приёмка 0,09тн + 0,07тн</t>
  </si>
  <si>
    <t>82900 с Челяб</t>
  </si>
  <si>
    <t>бф (5шт)0,494тн +1,590тн(16шт)бф маркир</t>
  </si>
  <si>
    <t xml:space="preserve">108х 4,5     </t>
  </si>
  <si>
    <t xml:space="preserve">108х 5 </t>
  </si>
  <si>
    <t>108х 5</t>
  </si>
  <si>
    <t>74900 все 5</t>
  </si>
  <si>
    <t xml:space="preserve">(2 шт  бф) 0,225тн </t>
  </si>
  <si>
    <t xml:space="preserve">108х 5,5     </t>
  </si>
  <si>
    <t>1шт бф</t>
  </si>
  <si>
    <t xml:space="preserve">108х 6     </t>
  </si>
  <si>
    <t>74900 все 6</t>
  </si>
  <si>
    <t>(10шт)1,5тн  +3,680тн(22шт)бф + 0,515тн(3шт)</t>
  </si>
  <si>
    <t xml:space="preserve">108х 6      </t>
  </si>
  <si>
    <t>79900 все 6</t>
  </si>
  <si>
    <t>Приёмка 0,160тн Челябинск + Екатеринбург 0,292тн(2шт)+1,3тн(8шт)</t>
  </si>
  <si>
    <t xml:space="preserve">108х 8      </t>
  </si>
  <si>
    <t>1шт бф с одн.стор.</t>
  </si>
  <si>
    <t>114х 3,5</t>
  </si>
  <si>
    <t xml:space="preserve">1шт </t>
  </si>
  <si>
    <t>114х 4     ТУ1430</t>
  </si>
  <si>
    <t>44900 с гост</t>
  </si>
  <si>
    <t>1шт с продольной вмятиной</t>
  </si>
  <si>
    <t xml:space="preserve">114х 4 </t>
  </si>
  <si>
    <t>49900 с ту1430</t>
  </si>
  <si>
    <t>114х 5    ТУ1430</t>
  </si>
  <si>
    <t>59900 с 6</t>
  </si>
  <si>
    <t>1шт 0,147тн</t>
  </si>
  <si>
    <t xml:space="preserve">114х 5   </t>
  </si>
  <si>
    <t>31 шт</t>
  </si>
  <si>
    <t xml:space="preserve">114х 5    </t>
  </si>
  <si>
    <t xml:space="preserve">(5шт) 0,719тн +0,310(2шт) Екатеринбург + Челябинск 0,142тн приёмка </t>
  </si>
  <si>
    <t>114х 6    уценка</t>
  </si>
  <si>
    <t>26400 без ндс</t>
  </si>
  <si>
    <t>б/с 11,52м., кривая, в изоляции</t>
  </si>
  <si>
    <t>114х 6</t>
  </si>
  <si>
    <t>74900 с ст09г2с</t>
  </si>
  <si>
    <t>74900 с ст20</t>
  </si>
  <si>
    <t>(28шт)5,120тн + 2,470тн(19шт) Екат  +Челябинск (13шт)2,239тн</t>
  </si>
  <si>
    <t xml:space="preserve">114х 6,5   </t>
  </si>
  <si>
    <t>69900 с 6</t>
  </si>
  <si>
    <t xml:space="preserve">4шт </t>
  </si>
  <si>
    <t>20фа</t>
  </si>
  <si>
    <t xml:space="preserve">2шт </t>
  </si>
  <si>
    <t xml:space="preserve">114х 7   </t>
  </si>
  <si>
    <t>12гф</t>
  </si>
  <si>
    <t xml:space="preserve">б/ф 1шт 12,14м </t>
  </si>
  <si>
    <t>74900 с 6 стенкой</t>
  </si>
  <si>
    <t xml:space="preserve">(2шт) </t>
  </si>
  <si>
    <t>114х 8</t>
  </si>
  <si>
    <t>1шт</t>
  </si>
  <si>
    <t xml:space="preserve">114х 8    </t>
  </si>
  <si>
    <t>76900 с ту1128</t>
  </si>
  <si>
    <t xml:space="preserve">Челябинск </t>
  </si>
  <si>
    <t>(3 шт)</t>
  </si>
  <si>
    <t>114х 8    ТУ1128</t>
  </si>
  <si>
    <t>76900 с ГОСТ</t>
  </si>
  <si>
    <t>15 шт, маркировка, 2017г.</t>
  </si>
  <si>
    <t>79900 с 20фа сталью</t>
  </si>
  <si>
    <t>(3шт)0,715тн Екатер + Челябинск 0,880тн(4шт)</t>
  </si>
  <si>
    <t>114х 9    ТУ1430</t>
  </si>
  <si>
    <t>57900 с уценкой 8</t>
  </si>
  <si>
    <t>2шт, физическая масса!!!</t>
  </si>
  <si>
    <t xml:space="preserve">114х 9      уценка </t>
  </si>
  <si>
    <t>(4,11м(б/с, в изоляции))</t>
  </si>
  <si>
    <t xml:space="preserve">114х 9   </t>
  </si>
  <si>
    <t xml:space="preserve">114х 9     </t>
  </si>
  <si>
    <t>74900 с 20 сталью</t>
  </si>
  <si>
    <t>приёмка</t>
  </si>
  <si>
    <t xml:space="preserve">114х 9       </t>
  </si>
  <si>
    <t>74900 с 8ст 20С</t>
  </si>
  <si>
    <t>8 штук</t>
  </si>
  <si>
    <t xml:space="preserve">74900 с 20С </t>
  </si>
  <si>
    <t>2шт Екатеринбург + приёмка Челябинск</t>
  </si>
  <si>
    <t xml:space="preserve">114х 10  </t>
  </si>
  <si>
    <t>32хга(35хгф)</t>
  </si>
  <si>
    <t xml:space="preserve">Бф 2шт </t>
  </si>
  <si>
    <t>79900 с 12 стенкой</t>
  </si>
  <si>
    <t>6шт</t>
  </si>
  <si>
    <t xml:space="preserve">114х 10   </t>
  </si>
  <si>
    <t>79900 с 9 стенкой</t>
  </si>
  <si>
    <t xml:space="preserve">114х 12   ТУ1430 </t>
  </si>
  <si>
    <t>б/ф 10,65м.,стенка</t>
  </si>
  <si>
    <t xml:space="preserve">114х 12  </t>
  </si>
  <si>
    <t>74900 с 12 стенкой</t>
  </si>
  <si>
    <t xml:space="preserve">(0,695тн(2шт)+14тн/э)Екатеринбург +  Челябинск бф7,516тн(22шт) </t>
  </si>
  <si>
    <t xml:space="preserve">114х 14  </t>
  </si>
  <si>
    <t>133х 3</t>
  </si>
  <si>
    <t>(75 штук)рез</t>
  </si>
  <si>
    <t>133х 3,5</t>
  </si>
  <si>
    <t>(76 штук)рез по 3,4 метра</t>
  </si>
  <si>
    <t>133х 4        ТУ1430</t>
  </si>
  <si>
    <t xml:space="preserve">133х 4        </t>
  </si>
  <si>
    <t>69900 с ТУ1430</t>
  </si>
  <si>
    <t>69900 с 20 сталью</t>
  </si>
  <si>
    <t xml:space="preserve">133х 4,5 </t>
  </si>
  <si>
    <t>7шт</t>
  </si>
  <si>
    <t>133х 5        ТУ1430</t>
  </si>
  <si>
    <t xml:space="preserve">133х 5 </t>
  </si>
  <si>
    <r>
      <t xml:space="preserve">(2шт)0,292тн. + 1,600тн(9шт) +0,360(2шт) + </t>
    </r>
    <r>
      <rPr>
        <b/>
        <sz val="11"/>
        <color indexed="8"/>
        <rFont val="Times New Roman"/>
        <family val="1"/>
        <charset val="204"/>
      </rPr>
      <t>приход 0,500тн</t>
    </r>
  </si>
  <si>
    <t xml:space="preserve">75900 все 5  </t>
  </si>
  <si>
    <t>(9шт)1,410тн  + 0,180тн(1шт)11м</t>
  </si>
  <si>
    <t>133х 6</t>
  </si>
  <si>
    <t>Приход 8шт</t>
  </si>
  <si>
    <t xml:space="preserve">140х 5 </t>
  </si>
  <si>
    <t xml:space="preserve">146х 5 </t>
  </si>
  <si>
    <t>159х 4</t>
  </si>
  <si>
    <t xml:space="preserve">3шт+ бф 10шт </t>
  </si>
  <si>
    <t xml:space="preserve">159х 4,5 </t>
  </si>
  <si>
    <t>72900 с ТУ</t>
  </si>
  <si>
    <t>47шт бф 8-9,2м</t>
  </si>
  <si>
    <t>79900 с 5 стенками</t>
  </si>
  <si>
    <t xml:space="preserve"> (30шт)</t>
  </si>
  <si>
    <t>159х 5      некондиция</t>
  </si>
  <si>
    <t>х5-5,5  продольная вмятина  длины-(3м 3,5м 2,5м 2м ) 4шт</t>
  </si>
  <si>
    <t>159х 5      ТУ1430</t>
  </si>
  <si>
    <t>59900 все 5 стенки</t>
  </si>
  <si>
    <t>0,083тн 1шт + 1шт вм 0,189тн</t>
  </si>
  <si>
    <t xml:space="preserve">159х 5 </t>
  </si>
  <si>
    <t>75900 все 5 стенки</t>
  </si>
  <si>
    <t xml:space="preserve">0,977тн(6шт)/р + 0,355тн(2шт) +0,181тн(1шт) </t>
  </si>
  <si>
    <t xml:space="preserve">3шт  </t>
  </si>
  <si>
    <t xml:space="preserve">159х 5,5 </t>
  </si>
  <si>
    <t>159х 6      ТУ1430</t>
  </si>
  <si>
    <t>13шт диам</t>
  </si>
  <si>
    <t xml:space="preserve">159х 6 </t>
  </si>
  <si>
    <t>1,262тн(6шт) + 2,2тн(10шт) + 0,920(10шт)+0,370(2шт)</t>
  </si>
  <si>
    <t>159х 6      изоляция ВНП</t>
  </si>
  <si>
    <t>10-20</t>
  </si>
  <si>
    <t>72900 с ВУС</t>
  </si>
  <si>
    <t>Челябинск/р</t>
  </si>
  <si>
    <t>приёмка  химанализ 20А, 13хфа и 09г2с вперемешку</t>
  </si>
  <si>
    <t>159х 6      изоляция ВУС</t>
  </si>
  <si>
    <t>72900 с ВНП</t>
  </si>
  <si>
    <t>82900 с 5 стенкой</t>
  </si>
  <si>
    <t xml:space="preserve">7шт  </t>
  </si>
  <si>
    <t>159х 6</t>
  </si>
  <si>
    <t>82900 с 5 стенками</t>
  </si>
  <si>
    <t>89900 с 20А</t>
  </si>
  <si>
    <t>159х 6  нерж  ГОСТ9940-81</t>
  </si>
  <si>
    <t xml:space="preserve">бесшовная </t>
  </si>
  <si>
    <t>08х18н10т</t>
  </si>
  <si>
    <t>Екатеринбург/р</t>
  </si>
  <si>
    <t>24 метра (2шт) в пос. Прохладный</t>
  </si>
  <si>
    <t>159х 6,5</t>
  </si>
  <si>
    <t xml:space="preserve">10шт  </t>
  </si>
  <si>
    <t>159х 7</t>
  </si>
  <si>
    <t>(2шт)</t>
  </si>
  <si>
    <t>159х 7      изоляция ВУС</t>
  </si>
  <si>
    <t>69900 с ВНП</t>
  </si>
  <si>
    <t>79900 с 13хфа сталью</t>
  </si>
  <si>
    <t>89900 с 6 ст</t>
  </si>
  <si>
    <t>159х 8      ТУ1430</t>
  </si>
  <si>
    <t>46700 без ндс</t>
  </si>
  <si>
    <t>Челябинск /р</t>
  </si>
  <si>
    <t xml:space="preserve">/реализация  1шт </t>
  </si>
  <si>
    <t>159х 8      изоляция ВУС</t>
  </si>
  <si>
    <t xml:space="preserve">159х 8  </t>
  </si>
  <si>
    <t>(1шт)0,220тн +0,804тн(3шт)</t>
  </si>
  <si>
    <t>(2шт) 0,511тн + ( 11шт )3,670тн</t>
  </si>
  <si>
    <t xml:space="preserve">159х 9 </t>
  </si>
  <si>
    <t>(1шт) бф</t>
  </si>
  <si>
    <t xml:space="preserve">159х 9   </t>
  </si>
  <si>
    <t>79900 с 8ст</t>
  </si>
  <si>
    <t xml:space="preserve">(1шт)бф </t>
  </si>
  <si>
    <t xml:space="preserve">159х 10   </t>
  </si>
  <si>
    <t>0,32(1) +1,225(3)+0,412тн(1шт)</t>
  </si>
  <si>
    <t xml:space="preserve">159х 12 </t>
  </si>
  <si>
    <t>реализация 2,6м 0,11тн</t>
  </si>
  <si>
    <t xml:space="preserve">159х 12  </t>
  </si>
  <si>
    <t>74200 с 10 стенкой</t>
  </si>
  <si>
    <t>Кольцово/э</t>
  </si>
  <si>
    <t xml:space="preserve">159х 20     ТУ1128 </t>
  </si>
  <si>
    <t>9,6м 1шт, рыжая</t>
  </si>
  <si>
    <t>168х 6      распродажа</t>
  </si>
  <si>
    <t>59000 с 12гб</t>
  </si>
  <si>
    <t>4шт физическая масса!!!</t>
  </si>
  <si>
    <t>168х 6,5   распродажа</t>
  </si>
  <si>
    <t>59000 с 13хфа</t>
  </si>
  <si>
    <t>1шт , 6,73м фаски г, физическая масса!!!</t>
  </si>
  <si>
    <t>168х 8     ГОСТ10704</t>
  </si>
  <si>
    <t>Челябинск/гор</t>
  </si>
  <si>
    <t>/реализация 15 штук</t>
  </si>
  <si>
    <t xml:space="preserve">168х 8 </t>
  </si>
  <si>
    <t xml:space="preserve">09г2с </t>
  </si>
  <si>
    <t>71100 с 13хфа</t>
  </si>
  <si>
    <t>71100 с ст20фа</t>
  </si>
  <si>
    <t>Челяб.+Екат.</t>
  </si>
  <si>
    <t>(12шт)4,074тн.Чел+Екат.0,34тн(1шт), физическая масса!!!</t>
  </si>
  <si>
    <t xml:space="preserve">168х 9 </t>
  </si>
  <si>
    <t>168х 9    ТУ1430</t>
  </si>
  <si>
    <t>65000 с 09г2с</t>
  </si>
  <si>
    <t>71100 с 09г2с</t>
  </si>
  <si>
    <t>5шт(9,0-10,34м)</t>
  </si>
  <si>
    <t xml:space="preserve">168х 10 </t>
  </si>
  <si>
    <t>58000 с 9 стенкой</t>
  </si>
  <si>
    <t>б/ф (1шт)0,3тн + реал.0,316тн (1шт)</t>
  </si>
  <si>
    <t>5шт</t>
  </si>
  <si>
    <t>168х 12 в изоляции уценка</t>
  </si>
  <si>
    <t>1148+1152см+1шт</t>
  </si>
  <si>
    <t>194х 6      ТУ1430</t>
  </si>
  <si>
    <t>Бф 1шт спир внутри</t>
  </si>
  <si>
    <t xml:space="preserve">194х 6 </t>
  </si>
  <si>
    <t>69000 все 6</t>
  </si>
  <si>
    <t>219х 6</t>
  </si>
  <si>
    <t>82900 с 7 стенкой</t>
  </si>
  <si>
    <t>23шт бф</t>
  </si>
  <si>
    <t>219х 7    ГОСТ10705</t>
  </si>
  <si>
    <t>/ка   1шт</t>
  </si>
  <si>
    <t>219х 7     ТУ1430</t>
  </si>
  <si>
    <t>65900 с ГОСТ</t>
  </si>
  <si>
    <t>(1шт бф 6,65м )0,243тн + 0,348тн(1шт 9,5м) + 0,345тн(1шт 9,05м)+0,340тн(1шт пл)</t>
  </si>
  <si>
    <t xml:space="preserve">219х 7 </t>
  </si>
  <si>
    <t>75900 с 6ст</t>
  </si>
  <si>
    <t xml:space="preserve">(1шт)бф/р </t>
  </si>
  <si>
    <t>77900 с 20 сталью</t>
  </si>
  <si>
    <t>(15шт)</t>
  </si>
  <si>
    <t>219х 8   восстановленная</t>
  </si>
  <si>
    <t>10, 20, 09г2с</t>
  </si>
  <si>
    <t>/ка  б/ф 1шт, 8,06м с поп швом</t>
  </si>
  <si>
    <t>219х 8     ТУ1430</t>
  </si>
  <si>
    <t>65900 с 13хфа</t>
  </si>
  <si>
    <t>4шт вм 3м с обеих концов</t>
  </si>
  <si>
    <t>65900 с 09г2с</t>
  </si>
  <si>
    <t>1шт(2,35м)</t>
  </si>
  <si>
    <t xml:space="preserve">219х 8       </t>
  </si>
  <si>
    <t>72900 с 7 стенкой</t>
  </si>
  <si>
    <t>219х 8    без фаски</t>
  </si>
  <si>
    <t>(8 шт)бф 3,914тн Екат+ Челяб 0,403тн(1шт)БФ</t>
  </si>
  <si>
    <t>реализация Красноярск (1шт)БФ</t>
  </si>
  <si>
    <t>219х 8     с фаской</t>
  </si>
  <si>
    <t>2,923тн(6 штук) Екат+ Челяб 0,829тн (2шт)</t>
  </si>
  <si>
    <t xml:space="preserve">219х 9   </t>
  </si>
  <si>
    <t>38хма</t>
  </si>
  <si>
    <t>/ка  б/ф 1шт</t>
  </si>
  <si>
    <t>219х 10  ТУ4012</t>
  </si>
  <si>
    <t>б/с, б/ф 9,9м., в изоляции</t>
  </si>
  <si>
    <t>219х 10   в изоляции</t>
  </si>
  <si>
    <t>10,79+11,32м., б/с, в изоляции</t>
  </si>
  <si>
    <t xml:space="preserve">219х 10       </t>
  </si>
  <si>
    <t xml:space="preserve">219х 11      </t>
  </si>
  <si>
    <t>4шт</t>
  </si>
  <si>
    <t>219х 11 нерж  ГОСТ9940-81</t>
  </si>
  <si>
    <t>36 метров (6шт) в пос. Прохладный</t>
  </si>
  <si>
    <t xml:space="preserve">219х 12       </t>
  </si>
  <si>
    <t>56900 с 14 стенкой</t>
  </si>
  <si>
    <t xml:space="preserve">реал/рав  </t>
  </si>
  <si>
    <t xml:space="preserve">219х 12      </t>
  </si>
  <si>
    <t xml:space="preserve">219х 14       </t>
  </si>
  <si>
    <t>223х 9</t>
  </si>
  <si>
    <t>Обрезок 1шт</t>
  </si>
  <si>
    <t>245х 12   ТУ124</t>
  </si>
  <si>
    <t>б/ф 1шт</t>
  </si>
  <si>
    <t xml:space="preserve">273х 8      ТУ1430 </t>
  </si>
  <si>
    <t>9,09м, ржавая, внутр.волны</t>
  </si>
  <si>
    <t xml:space="preserve">273х 8  </t>
  </si>
  <si>
    <t>73200 все 8</t>
  </si>
  <si>
    <t xml:space="preserve">(2шт)1,150тн + бф 0,925тн(2шт)ст10-20 </t>
  </si>
  <si>
    <t>273х 9      ТУ1430 уценка</t>
  </si>
  <si>
    <t>10.-20</t>
  </si>
  <si>
    <t>273х 9     уценка</t>
  </si>
  <si>
    <t>10,18м, ржавая</t>
  </si>
  <si>
    <t>273х 9   ГОСТ10705</t>
  </si>
  <si>
    <t>17г1с</t>
  </si>
  <si>
    <t>Челябинск/мар</t>
  </si>
  <si>
    <t>/реализация 11,62м</t>
  </si>
  <si>
    <t xml:space="preserve">273х 10    уценка </t>
  </si>
  <si>
    <t>273х 11</t>
  </si>
  <si>
    <t>Бф 8,4м</t>
  </si>
  <si>
    <t xml:space="preserve">273х 17    ТУ1430 </t>
  </si>
  <si>
    <t xml:space="preserve">273х 18    ТУ4012 </t>
  </si>
  <si>
    <t>б/ф 5,75м.   Стенка х15-20мм.?  для свай и конструкций</t>
  </si>
  <si>
    <t xml:space="preserve">273х 18      </t>
  </si>
  <si>
    <t>ЧТПЗ 1шт, бф 6,18м +6 шт (11,56/11,86/11,87/11,29/11,34/11,71м)/м</t>
  </si>
  <si>
    <t xml:space="preserve">325х 7   </t>
  </si>
  <si>
    <t>Бф (580см+1035см)</t>
  </si>
  <si>
    <t>325х 8     ГОСТ10705</t>
  </si>
  <si>
    <t>/реализация 10 штук</t>
  </si>
  <si>
    <t>325х 8     ТУ1430</t>
  </si>
  <si>
    <t>12,44м, стенка, ржавая, каверны. край-загиб</t>
  </si>
  <si>
    <t xml:space="preserve">Бф 1шт  </t>
  </si>
  <si>
    <t xml:space="preserve">325х 8  </t>
  </si>
  <si>
    <t>бф 8шт + /э</t>
  </si>
  <si>
    <t xml:space="preserve">325х 8    </t>
  </si>
  <si>
    <t>1шт (7,85м) 0,491тн   ЧТПЗ  + 40тн/м</t>
  </si>
  <si>
    <t>325х 8    ТУ1317</t>
  </si>
  <si>
    <t>13хфа  (К52)</t>
  </si>
  <si>
    <t>85900 с ГОСТ хфа</t>
  </si>
  <si>
    <t>3шт + /м</t>
  </si>
  <si>
    <t>325х 9     ТУ1430</t>
  </si>
  <si>
    <t>Бф 1шт   9,8м</t>
  </si>
  <si>
    <t xml:space="preserve">325х 9  </t>
  </si>
  <si>
    <t xml:space="preserve">Бф 2шт   </t>
  </si>
  <si>
    <t>325х 10</t>
  </si>
  <si>
    <t>6 шт/м</t>
  </si>
  <si>
    <t>3шт(7,57м+8,36м+бф7,47м) ЧТПЗ + 24 шт/м</t>
  </si>
  <si>
    <t xml:space="preserve">325х 14    </t>
  </si>
  <si>
    <t xml:space="preserve">ЧТПЗ 1шт, 796см </t>
  </si>
  <si>
    <t>325х 14   ТУ124 уценка</t>
  </si>
  <si>
    <t>64900 все 14-18 стенки</t>
  </si>
  <si>
    <t>б/ф 1шт(3,83м)</t>
  </si>
  <si>
    <t>325х 16</t>
  </si>
  <si>
    <t>73900 все 16-18 стенки</t>
  </si>
  <si>
    <t>325х 17</t>
  </si>
  <si>
    <t>ЧТПЗ 934см</t>
  </si>
  <si>
    <t>325х 18</t>
  </si>
  <si>
    <t>ЧТПЗ 11,63м, бф</t>
  </si>
  <si>
    <t>426х 8     ТУ1430</t>
  </si>
  <si>
    <t>Бф 1шт 9 м</t>
  </si>
  <si>
    <t>426х 9   уценка</t>
  </si>
  <si>
    <t>52800 все 9 стенки</t>
  </si>
  <si>
    <t xml:space="preserve"> 9,31м.ржавая, незначительные вмятины</t>
  </si>
  <si>
    <t>426х 9</t>
  </si>
  <si>
    <t>0,780тн(бф1шт)Екатеринбург + Челябинск (8,4м)0,778тн</t>
  </si>
  <si>
    <t xml:space="preserve">426х 9 </t>
  </si>
  <si>
    <t>79900 с К48</t>
  </si>
  <si>
    <t xml:space="preserve">Бф ( 3шт) 2,799тн Екатеринбург + Челябинск (9,13м)0,845тн </t>
  </si>
  <si>
    <t>426х 9   ТУ1317-233-00147016-02</t>
  </si>
  <si>
    <t>К48</t>
  </si>
  <si>
    <t>79900 с 09г2с</t>
  </si>
  <si>
    <t>9,13м  ЧТПЗ</t>
  </si>
  <si>
    <t>426х 10   ТУ4012</t>
  </si>
  <si>
    <t>б/ф (10,57м, плены.дыры,  для свай и конструкций)</t>
  </si>
  <si>
    <t>426х 10   ТУ1430</t>
  </si>
  <si>
    <t>426х 10</t>
  </si>
  <si>
    <t>13гфа</t>
  </si>
  <si>
    <t>/реализация 1 штука  бм</t>
  </si>
  <si>
    <t>72900 все 10</t>
  </si>
  <si>
    <t xml:space="preserve">426х 10 </t>
  </si>
  <si>
    <t xml:space="preserve">426х 10   </t>
  </si>
  <si>
    <t xml:space="preserve">ВТЗ   (11,08м 1,137тн + 1,043тн 10,17м + 6,105тн(6шт))+ /м </t>
  </si>
  <si>
    <t>426х 11</t>
  </si>
  <si>
    <t xml:space="preserve">Бф 1шт </t>
  </si>
  <si>
    <t xml:space="preserve">426х 12    </t>
  </si>
  <si>
    <t>82900 с 14 стенкой</t>
  </si>
  <si>
    <t>ВТЗ 2шт</t>
  </si>
  <si>
    <t xml:space="preserve">426х 14  </t>
  </si>
  <si>
    <t>82900 с 16 стенкой</t>
  </si>
  <si>
    <t>2шт ВТЗ</t>
  </si>
  <si>
    <t>426х 23   ТУ1319</t>
  </si>
  <si>
    <t>09г2с (К48)</t>
  </si>
  <si>
    <t>ЧТПЗ 818см</t>
  </si>
  <si>
    <t>820х 16    ТУ14-3-1573-96</t>
  </si>
  <si>
    <t>09г2фб</t>
  </si>
  <si>
    <t>/р ( 7шт ) 500+518+522+387+477+534+522см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</si>
  <si>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</si>
  <si>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</si>
  <si>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</si>
  <si>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</si>
  <si>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</si>
  <si>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</si>
  <si>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</si>
  <si>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</si>
  <si>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</si>
  <si>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</si>
  <si>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</si>
  <si>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</si>
  <si>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Олегу</t>
  </si>
  <si>
    <t>диаметр</t>
  </si>
  <si>
    <t>стенка</t>
  </si>
  <si>
    <t>сталь</t>
  </si>
  <si>
    <t>вес</t>
  </si>
  <si>
    <t>09Г2С</t>
  </si>
  <si>
    <t>13ХФА</t>
  </si>
  <si>
    <t>12ГФ</t>
  </si>
  <si>
    <t>06ГФБМ</t>
  </si>
  <si>
    <t>15Г</t>
  </si>
  <si>
    <t>15ГФБА</t>
  </si>
  <si>
    <t>06ГФБА</t>
  </si>
  <si>
    <t>26Г2А</t>
  </si>
  <si>
    <t>06ГФБ</t>
  </si>
  <si>
    <t>32Г2ФА</t>
  </si>
  <si>
    <t xml:space="preserve">4,948тн(60шт)бф +2,340(28) </t>
  </si>
  <si>
    <t>(13шт)бф+( 4шт)бф</t>
  </si>
  <si>
    <t>5,536тн(57шт) бф + 0,134тн(2шт)</t>
  </si>
  <si>
    <t>(13шт)1,134тн  бф+1,395тн(14шт)бф + 4,530тн( 46шт)бф</t>
  </si>
  <si>
    <t>10 штук /реал все</t>
  </si>
  <si>
    <t xml:space="preserve">1,755тн(10шт) + бф 0,705тн(4шт) </t>
  </si>
  <si>
    <t>12шт)1,957тн + 7,960тн(55шт)</t>
  </si>
  <si>
    <t>1шт бф + 4,8тн(33шт) +2,3тн(17шт)+0,890тн(6шт)</t>
  </si>
  <si>
    <t>1,764(13шт)+ (1шт)0,140тн + 0,750(5шт)+ 5,570тн (40шт)+3,480(24шт)</t>
  </si>
  <si>
    <t>0,940тн(10шт) + 3шт</t>
  </si>
  <si>
    <t>0,4тн(2шт)бф + 0,420(2шт) + 0,400(2шт)</t>
  </si>
  <si>
    <t>2шт + 7шт</t>
  </si>
  <si>
    <t xml:space="preserve">0,580тн(2шт) Екат.+Челябинск бф1,021тн (4шт) +0,521тн(2шт) +0,932тн(3шт)бф +  9,342тн/м </t>
  </si>
  <si>
    <t>расп(3шт) 0,612тн+2,680(16шт)марк ст.  + (10шт бф) +8,029тн(42шт) + 1,680тн (11шт)бф</t>
  </si>
  <si>
    <t xml:space="preserve">(3шт)0,537тн/р + 8,421тн(44шт) </t>
  </si>
  <si>
    <t>0,264тн(1шт)+0,556тн(2шт) + 8тн/э</t>
  </si>
  <si>
    <t>((1шт)0,471тн + 3,170тн(10шт)+1,920(4шт)+бф5,540(12шт))11,101тн +38/э Екатеринбург + Челябинск 0,980тн (2шт)+76тн/м</t>
  </si>
  <si>
    <t>2шт(7,6+8,53м)стенка, окрашены, + 8,97м ржавая,плены + 1шт без серт.</t>
  </si>
  <si>
    <t>ЧТПЗ 8,08м бф 0,985тн + 1шт, физическая масса !</t>
  </si>
  <si>
    <t xml:space="preserve">ЧТПЗ  1,230тн(1) + бф 1шт </t>
  </si>
  <si>
    <t xml:space="preserve">ВТЗ (7,48+7,80м)1,568тн  +  нк10м  13,098тн (15шт) </t>
  </si>
  <si>
    <t>г. Челябинск: тел.(351) 220-02-05 - труба         http://trubmet.com/    e-mail: info@trubmet.com</t>
  </si>
  <si>
    <t xml:space="preserve">                          тел.(351) 220-0-314 - шпунт</t>
  </si>
  <si>
    <t>14764,80 руб/1м²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</si>
</sst>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dd/mm/yy"/>
    <numFmt numFmtId="166" formatCode="mm/yy"/>
  </numFmts>
  <fonts count="38" x14ac:knownFonts="1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u/>
      <sz val="6.2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indexed="8"/>
      <name val="Arial Cyr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indexed="10"/>
      <name val="Arial Cyr"/>
      <family val="2"/>
      <charset val="204"/>
    </font>
    <font>
      <u/>
      <sz val="11"/>
      <color indexed="10"/>
      <name val="Arial Cyr"/>
      <family val="2"/>
      <charset val="204"/>
    </font>
    <font>
      <b/>
      <i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63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8"/>
      <color indexed="12"/>
      <name val="Arial Cyr"/>
      <family val="2"/>
      <charset val="204"/>
    </font>
    <font>
      <sz val="18"/>
      <color indexed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35" fillId="0" borderId="0" applyNumberFormat="0" applyFill="0" applyBorder="0" applyProtection="0">
      <alignment horizontal="left"/>
    </xf>
    <xf numFmtId="0" fontId="35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</cellStyleXfs>
  <cellXfs count="97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7" fillId="0" borderId="0" xfId="0" applyFont="1"/>
    <xf numFmtId="0" fontId="10" fillId="0" borderId="0" xfId="0" applyFont="1"/>
    <xf numFmtId="0" fontId="4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2" borderId="0" xfId="0" applyFont="1" applyFill="1"/>
    <xf numFmtId="164" fontId="13" fillId="2" borderId="0" xfId="0" applyNumberFormat="1" applyFont="1" applyFill="1"/>
    <xf numFmtId="164" fontId="13" fillId="0" borderId="0" xfId="0" applyNumberFormat="1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164" fontId="6" fillId="0" borderId="3" xfId="0" applyNumberFormat="1" applyFont="1" applyBorder="1" applyAlignment="1">
      <alignment horizontal="left" vertical="center" indent="1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6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1" fontId="20" fillId="0" borderId="2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 inden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" fontId="6" fillId="0" borderId="0" xfId="0" applyNumberFormat="1" applyFont="1" applyAlignment="1">
      <alignment horizontal="left" vertical="center" inden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/>
    </xf>
    <xf numFmtId="164" fontId="27" fillId="2" borderId="0" xfId="0" applyNumberFormat="1" applyFont="1" applyFill="1" applyAlignment="1">
      <alignment horizontal="left"/>
    </xf>
    <xf numFmtId="164" fontId="27" fillId="0" borderId="0" xfId="0" applyNumberFormat="1" applyFont="1" applyAlignment="1">
      <alignment horizontal="left"/>
    </xf>
    <xf numFmtId="0" fontId="27" fillId="0" borderId="0" xfId="0" applyFont="1"/>
    <xf numFmtId="0" fontId="27" fillId="2" borderId="0" xfId="0" applyFont="1" applyFill="1"/>
    <xf numFmtId="164" fontId="27" fillId="2" borderId="0" xfId="0" applyNumberFormat="1" applyFont="1" applyFill="1"/>
    <xf numFmtId="164" fontId="27" fillId="0" borderId="0" xfId="0" applyNumberFormat="1" applyFont="1"/>
    <xf numFmtId="0" fontId="28" fillId="0" borderId="0" xfId="0" applyFont="1" applyAlignment="1">
      <alignment horizontal="left"/>
    </xf>
    <xf numFmtId="0" fontId="29" fillId="0" borderId="0" xfId="0" applyFont="1"/>
    <xf numFmtId="0" fontId="29" fillId="2" borderId="0" xfId="0" applyFont="1" applyFill="1"/>
    <xf numFmtId="164" fontId="29" fillId="2" borderId="0" xfId="0" applyNumberFormat="1" applyFont="1" applyFill="1"/>
    <xf numFmtId="164" fontId="29" fillId="0" borderId="0" xfId="0" applyNumberFormat="1" applyFont="1"/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3" borderId="0" xfId="0" applyFont="1" applyFill="1"/>
    <xf numFmtId="0" fontId="32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right" vertical="center"/>
    </xf>
    <xf numFmtId="0" fontId="33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indent="1"/>
    </xf>
    <xf numFmtId="1" fontId="6" fillId="0" borderId="4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/>
    </xf>
    <xf numFmtId="0" fontId="17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165" fontId="19" fillId="0" borderId="5" xfId="0" applyNumberFormat="1" applyFont="1" applyBorder="1" applyAlignment="1">
      <alignment horizontal="left" vertical="center" indent="1"/>
    </xf>
    <xf numFmtId="164" fontId="19" fillId="0" borderId="5" xfId="0" applyNumberFormat="1" applyFont="1" applyBorder="1" applyAlignment="1">
      <alignment horizontal="left" vertical="center" indent="1"/>
    </xf>
    <xf numFmtId="0" fontId="19" fillId="0" borderId="5" xfId="0" applyNumberFormat="1" applyFont="1" applyBorder="1" applyAlignment="1">
      <alignment horizontal="left" vertical="center" indent="1"/>
    </xf>
    <xf numFmtId="1" fontId="19" fillId="0" borderId="5" xfId="0" applyNumberFormat="1" applyFont="1" applyBorder="1" applyAlignment="1">
      <alignment horizontal="left" vertical="center" indent="1"/>
    </xf>
    <xf numFmtId="0" fontId="19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horizontal="left" vertical="center" indent="1"/>
    </xf>
    <xf numFmtId="1" fontId="6" fillId="0" borderId="5" xfId="0" applyNumberFormat="1" applyFont="1" applyBorder="1" applyAlignment="1">
      <alignment horizontal="left" vertical="center" indent="1"/>
    </xf>
    <xf numFmtId="0" fontId="6" fillId="0" borderId="5" xfId="0" applyFont="1" applyBorder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164" fontId="18" fillId="0" borderId="5" xfId="0" applyNumberFormat="1" applyFont="1" applyBorder="1" applyAlignment="1">
      <alignment horizontal="left" vertical="center" indent="1"/>
    </xf>
    <xf numFmtId="164" fontId="22" fillId="0" borderId="5" xfId="0" applyNumberFormat="1" applyFont="1" applyBorder="1" applyAlignment="1">
      <alignment horizontal="left" vertical="center" indent="1"/>
    </xf>
    <xf numFmtId="0" fontId="6" fillId="0" borderId="5" xfId="0" applyFont="1" applyBorder="1"/>
    <xf numFmtId="1" fontId="18" fillId="0" borderId="5" xfId="0" applyNumberFormat="1" applyFont="1" applyBorder="1" applyAlignment="1">
      <alignment horizontal="left" vertical="center" indent="1"/>
    </xf>
    <xf numFmtId="166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0" fillId="0" borderId="5" xfId="0" applyFont="1" applyBorder="1"/>
    <xf numFmtId="164" fontId="25" fillId="0" borderId="5" xfId="0" applyNumberFormat="1" applyFont="1" applyBorder="1" applyAlignment="1">
      <alignment horizontal="left" vertical="center" indent="1"/>
    </xf>
    <xf numFmtId="0" fontId="8" fillId="0" borderId="0" xfId="0" applyFont="1" applyAlignment="1">
      <alignment horizontal="center" vertical="top"/>
    </xf>
    <xf numFmtId="0" fontId="36" fillId="0" borderId="0" xfId="1" applyNumberFormat="1" applyFont="1" applyFill="1" applyBorder="1" applyAlignment="1" applyProtection="1">
      <alignment horizontal="left" vertical="center"/>
    </xf>
    <xf numFmtId="0" fontId="36" fillId="0" borderId="0" xfId="1" applyNumberFormat="1" applyFont="1" applyFill="1" applyBorder="1" applyAlignment="1" applyProtection="1"/>
    <xf numFmtId="0" fontId="37" fillId="0" borderId="0" xfId="15" applyFont="1"/>
    <xf numFmtId="0" fontId="37" fillId="2" borderId="0" xfId="15" applyFont="1" applyFill="1"/>
    <xf numFmtId="164" fontId="37" fillId="2" borderId="0" xfId="15" applyNumberFormat="1" applyFont="1" applyFill="1"/>
    <xf numFmtId="164" fontId="37" fillId="0" borderId="0" xfId="15" applyNumberFormat="1" applyFont="1"/>
  </cellXfs>
  <cellStyles count="16"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Обычный 5" xfId="11"/>
    <cellStyle name="Обычный 6" xfId="15"/>
    <cellStyle name="Поле сводной таблицы" xfId="12"/>
    <cellStyle name="Результат сводной таблицы" xfId="13"/>
    <cellStyle name="Угол сводной таблицы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1069" name="Автофигура 45"/>
        <xdr:cNvSpPr>
          <a:spLocks noChangeArrowheads="1" noChangeShapeType="1" noTextEdit="1"/>
        </xdr:cNvSpPr>
      </xdr:nvSpPr>
      <xdr:spPr bwMode="auto">
        <a:xfrm>
          <a:off x="2152650" y="571500"/>
          <a:ext cx="9753600" cy="819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davydova/Downloads/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6"/>
  <sheetViews>
    <sheetView tabSelected="1" topLeftCell="A7" zoomScale="70" zoomScaleNormal="70" workbookViewId="0">
      <selection activeCell="K23" sqref="K23"/>
    </sheetView>
  </sheetViews>
  <sheetFormatPr defaultColWidth="11.5703125" defaultRowHeight="12.75" x14ac:dyDescent="0.2"/>
  <cols>
    <col min="1" max="1" width="24.85546875" customWidth="1"/>
    <col min="2" max="2" width="14.42578125" customWidth="1"/>
    <col min="3" max="3" width="14" style="1" customWidth="1"/>
    <col min="4" max="4" width="12.85546875" style="2" customWidth="1"/>
    <col min="5" max="5" width="10.42578125" style="3" customWidth="1"/>
    <col min="6" max="6" width="15.7109375" customWidth="1"/>
    <col min="7" max="7" width="17.85546875" customWidth="1"/>
    <col min="8" max="8" width="14.28515625" customWidth="1"/>
    <col min="9" max="9" width="55.5703125" customWidth="1"/>
  </cols>
  <sheetData>
    <row r="1" spans="1:9" ht="8.25" customHeight="1" x14ac:dyDescent="0.35">
      <c r="G1" s="4"/>
    </row>
    <row r="2" spans="1:9" ht="101.25" customHeight="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ht="23.25" x14ac:dyDescent="0.2">
      <c r="A3" s="91" t="s">
        <v>655</v>
      </c>
      <c r="B3" s="91"/>
      <c r="C3" s="91"/>
      <c r="D3" s="91"/>
      <c r="E3" s="91"/>
      <c r="F3" s="91"/>
      <c r="G3" s="91"/>
      <c r="H3" s="91"/>
      <c r="I3" s="91"/>
    </row>
    <row r="4" spans="1:9" ht="23.25" x14ac:dyDescent="0.35">
      <c r="A4" s="92" t="s">
        <v>656</v>
      </c>
      <c r="B4" s="93"/>
      <c r="C4" s="94"/>
      <c r="D4" s="95"/>
      <c r="E4" s="96"/>
      <c r="F4" s="93"/>
      <c r="G4" s="93"/>
      <c r="H4" s="93"/>
      <c r="I4" s="93"/>
    </row>
    <row r="5" spans="1:9" s="6" customFormat="1" ht="15" customHeight="1" x14ac:dyDescent="0.2">
      <c r="A5" s="6" t="s">
        <v>1</v>
      </c>
      <c r="H5" s="58" t="s">
        <v>2</v>
      </c>
      <c r="I5" s="58"/>
    </row>
    <row r="6" spans="1:9" s="6" customFormat="1" ht="15" customHeight="1" x14ac:dyDescent="0.2">
      <c r="A6" s="6" t="s">
        <v>3</v>
      </c>
      <c r="H6" s="58"/>
      <c r="I6" s="58"/>
    </row>
    <row r="7" spans="1:9" s="6" customFormat="1" ht="15" customHeight="1" x14ac:dyDescent="0.2">
      <c r="A7" s="6" t="s">
        <v>4</v>
      </c>
      <c r="H7" s="58"/>
      <c r="I7" s="58"/>
    </row>
    <row r="8" spans="1:9" s="6" customFormat="1" ht="15" customHeight="1" x14ac:dyDescent="0.2">
      <c r="A8" s="6" t="s">
        <v>5</v>
      </c>
    </row>
    <row r="9" spans="1:9" s="8" customFormat="1" ht="18.75" x14ac:dyDescent="0.25">
      <c r="A9" s="7" t="s">
        <v>6</v>
      </c>
      <c r="C9" s="9"/>
      <c r="D9" s="10"/>
      <c r="E9" s="11"/>
    </row>
    <row r="10" spans="1:9" s="8" customFormat="1" ht="18.75" x14ac:dyDescent="0.25">
      <c r="A10" s="7" t="s">
        <v>7</v>
      </c>
      <c r="C10" s="9"/>
      <c r="D10" s="10"/>
      <c r="E10" s="11"/>
    </row>
    <row r="11" spans="1:9" s="8" customFormat="1" ht="20.25" x14ac:dyDescent="0.25">
      <c r="A11" s="12" t="s">
        <v>8</v>
      </c>
      <c r="C11" s="9"/>
      <c r="D11" s="10"/>
      <c r="E11" s="11"/>
    </row>
    <row r="12" spans="1:9" s="8" customFormat="1" ht="20.25" x14ac:dyDescent="0.25">
      <c r="A12" s="12" t="s">
        <v>9</v>
      </c>
      <c r="C12" s="9"/>
      <c r="D12" s="10"/>
      <c r="E12" s="11"/>
    </row>
    <row r="13" spans="1:9" s="8" customFormat="1" ht="25.5" x14ac:dyDescent="0.25">
      <c r="A13" s="13" t="s">
        <v>10</v>
      </c>
      <c r="C13" s="9"/>
      <c r="D13" s="10"/>
      <c r="E13" s="11"/>
    </row>
    <row r="14" spans="1:9" s="8" customFormat="1" ht="25.5" x14ac:dyDescent="0.25">
      <c r="A14" s="13" t="s">
        <v>11</v>
      </c>
      <c r="C14" s="9"/>
      <c r="D14" s="10"/>
      <c r="E14" s="11"/>
    </row>
    <row r="15" spans="1:9" s="8" customFormat="1" ht="25.5" x14ac:dyDescent="0.25">
      <c r="A15" s="13" t="s">
        <v>12</v>
      </c>
      <c r="C15" s="9"/>
      <c r="D15" s="10"/>
      <c r="E15" s="11"/>
    </row>
    <row r="16" spans="1:9" ht="6.75" customHeight="1" x14ac:dyDescent="0.2">
      <c r="A16" s="14"/>
    </row>
    <row r="17" spans="1:9" ht="32.450000000000003" customHeight="1" x14ac:dyDescent="0.2">
      <c r="A17" s="63" t="s">
        <v>13</v>
      </c>
      <c r="B17" s="63" t="s">
        <v>14</v>
      </c>
      <c r="C17" s="64" t="s">
        <v>15</v>
      </c>
      <c r="D17" s="65" t="s">
        <v>16</v>
      </c>
      <c r="E17" s="66" t="s">
        <v>17</v>
      </c>
      <c r="F17" s="66" t="s">
        <v>18</v>
      </c>
      <c r="G17" s="63" t="s">
        <v>19</v>
      </c>
      <c r="H17" s="63" t="s">
        <v>20</v>
      </c>
      <c r="I17" s="63" t="s">
        <v>21</v>
      </c>
    </row>
    <row r="18" spans="1:9" s="5" customFormat="1" ht="15.75" customHeight="1" x14ac:dyDescent="0.2">
      <c r="A18" s="67" t="s">
        <v>22</v>
      </c>
      <c r="B18" s="68" t="s">
        <v>23</v>
      </c>
      <c r="C18" s="69" t="s">
        <v>24</v>
      </c>
      <c r="D18" s="70"/>
      <c r="E18" s="71" t="s">
        <v>25</v>
      </c>
      <c r="F18" s="72"/>
      <c r="G18" s="72" t="s">
        <v>26</v>
      </c>
      <c r="H18" s="67" t="s">
        <v>27</v>
      </c>
      <c r="I18" s="73" t="s">
        <v>28</v>
      </c>
    </row>
    <row r="19" spans="1:9" s="5" customFormat="1" ht="15.75" customHeight="1" x14ac:dyDescent="0.2">
      <c r="A19" s="67" t="s">
        <v>29</v>
      </c>
      <c r="B19" s="68" t="s">
        <v>30</v>
      </c>
      <c r="C19" s="69" t="s">
        <v>31</v>
      </c>
      <c r="D19" s="70">
        <v>59.555</v>
      </c>
      <c r="E19" s="71">
        <v>800</v>
      </c>
      <c r="F19" s="72"/>
      <c r="G19" s="72" t="s">
        <v>657</v>
      </c>
      <c r="H19" s="67" t="s">
        <v>27</v>
      </c>
      <c r="I19" s="73" t="s">
        <v>32</v>
      </c>
    </row>
    <row r="20" spans="1:9" s="5" customFormat="1" ht="15.75" customHeight="1" x14ac:dyDescent="0.2">
      <c r="A20" s="67" t="s">
        <v>33</v>
      </c>
      <c r="B20" s="68" t="s">
        <v>30</v>
      </c>
      <c r="C20" s="69" t="s">
        <v>31</v>
      </c>
      <c r="D20" s="70"/>
      <c r="E20" s="71">
        <v>700</v>
      </c>
      <c r="F20" s="72"/>
      <c r="G20" s="72">
        <v>96000</v>
      </c>
      <c r="H20" s="67" t="s">
        <v>27</v>
      </c>
      <c r="I20" s="73" t="s">
        <v>32</v>
      </c>
    </row>
    <row r="21" spans="1:9" s="5" customFormat="1" ht="15.75" customHeight="1" x14ac:dyDescent="0.2">
      <c r="A21" s="67" t="s">
        <v>34</v>
      </c>
      <c r="B21" s="68" t="s">
        <v>30</v>
      </c>
      <c r="C21" s="69" t="s">
        <v>31</v>
      </c>
      <c r="D21" s="70"/>
      <c r="E21" s="71">
        <v>600</v>
      </c>
      <c r="F21" s="72"/>
      <c r="G21" s="72">
        <v>96000</v>
      </c>
      <c r="H21" s="67" t="s">
        <v>27</v>
      </c>
      <c r="I21" s="73" t="s">
        <v>32</v>
      </c>
    </row>
    <row r="22" spans="1:9" s="5" customFormat="1" ht="15.75" customHeight="1" x14ac:dyDescent="0.25">
      <c r="A22" s="74" t="s">
        <v>35</v>
      </c>
      <c r="B22" s="75" t="s">
        <v>36</v>
      </c>
      <c r="C22" s="76"/>
      <c r="D22" s="77">
        <v>0.2</v>
      </c>
      <c r="E22" s="77"/>
      <c r="F22" s="78"/>
      <c r="G22" s="78">
        <v>49000</v>
      </c>
      <c r="H22" s="74" t="s">
        <v>37</v>
      </c>
      <c r="I22" s="79" t="s">
        <v>38</v>
      </c>
    </row>
    <row r="23" spans="1:9" s="5" customFormat="1" ht="15.75" customHeight="1" x14ac:dyDescent="0.25">
      <c r="A23" s="74" t="s">
        <v>39</v>
      </c>
      <c r="B23" s="75" t="s">
        <v>36</v>
      </c>
      <c r="C23" s="76"/>
      <c r="D23" s="77">
        <v>0.48</v>
      </c>
      <c r="E23" s="77"/>
      <c r="F23" s="78"/>
      <c r="G23" s="78">
        <v>49000</v>
      </c>
      <c r="H23" s="74" t="s">
        <v>37</v>
      </c>
      <c r="I23" s="79" t="s">
        <v>40</v>
      </c>
    </row>
    <row r="24" spans="1:9" s="5" customFormat="1" ht="15.75" customHeight="1" x14ac:dyDescent="0.25">
      <c r="A24" s="74" t="s">
        <v>41</v>
      </c>
      <c r="B24" s="75" t="s">
        <v>30</v>
      </c>
      <c r="C24" s="76"/>
      <c r="D24" s="77" t="s">
        <v>42</v>
      </c>
      <c r="E24" s="77"/>
      <c r="F24" s="78"/>
      <c r="G24" s="78">
        <v>16800</v>
      </c>
      <c r="H24" s="74" t="s">
        <v>37</v>
      </c>
      <c r="I24" s="79" t="s">
        <v>43</v>
      </c>
    </row>
    <row r="25" spans="1:9" s="5" customFormat="1" ht="15.75" customHeight="1" x14ac:dyDescent="0.25">
      <c r="A25" s="80" t="s">
        <v>44</v>
      </c>
      <c r="B25" s="74" t="s">
        <v>45</v>
      </c>
      <c r="C25" s="81" t="s">
        <v>46</v>
      </c>
      <c r="D25" s="77">
        <v>0.22600000000000001</v>
      </c>
      <c r="E25" s="77"/>
      <c r="F25" s="78">
        <v>26400</v>
      </c>
      <c r="G25" s="78">
        <v>36600</v>
      </c>
      <c r="H25" s="74" t="s">
        <v>27</v>
      </c>
      <c r="I25" s="79" t="s">
        <v>47</v>
      </c>
    </row>
    <row r="26" spans="1:9" s="5" customFormat="1" ht="15.75" customHeight="1" x14ac:dyDescent="0.25">
      <c r="A26" s="80" t="s">
        <v>48</v>
      </c>
      <c r="B26" s="74" t="s">
        <v>45</v>
      </c>
      <c r="C26" s="81"/>
      <c r="D26" s="77">
        <v>9.6000000000000002E-2</v>
      </c>
      <c r="E26" s="77"/>
      <c r="F26" s="78"/>
      <c r="G26" s="78">
        <v>36600</v>
      </c>
      <c r="H26" s="74" t="s">
        <v>49</v>
      </c>
      <c r="I26" s="79" t="s">
        <v>50</v>
      </c>
    </row>
    <row r="27" spans="1:9" s="5" customFormat="1" ht="15.75" customHeight="1" x14ac:dyDescent="0.25">
      <c r="A27" s="80" t="s">
        <v>51</v>
      </c>
      <c r="B27" s="74" t="s">
        <v>45</v>
      </c>
      <c r="C27" s="81"/>
      <c r="D27" s="77">
        <v>1.6E-2</v>
      </c>
      <c r="E27" s="77"/>
      <c r="F27" s="78"/>
      <c r="G27" s="78">
        <v>36600</v>
      </c>
      <c r="H27" s="74" t="s">
        <v>37</v>
      </c>
      <c r="I27" s="79" t="s">
        <v>52</v>
      </c>
    </row>
    <row r="28" spans="1:9" s="5" customFormat="1" ht="15.75" customHeight="1" x14ac:dyDescent="0.25">
      <c r="A28" s="80" t="s">
        <v>53</v>
      </c>
      <c r="B28" s="74" t="s">
        <v>45</v>
      </c>
      <c r="C28" s="81">
        <v>10</v>
      </c>
      <c r="D28" s="77">
        <v>0.151</v>
      </c>
      <c r="E28" s="77"/>
      <c r="F28" s="78"/>
      <c r="G28" s="78">
        <v>36600</v>
      </c>
      <c r="H28" s="74" t="s">
        <v>37</v>
      </c>
      <c r="I28" s="79" t="s">
        <v>54</v>
      </c>
    </row>
    <row r="29" spans="1:9" s="5" customFormat="1" ht="15.75" customHeight="1" x14ac:dyDescent="0.25">
      <c r="A29" s="74" t="s">
        <v>56</v>
      </c>
      <c r="B29" s="74" t="s">
        <v>57</v>
      </c>
      <c r="C29" s="81">
        <v>20</v>
      </c>
      <c r="D29" s="77">
        <v>1.4E-2</v>
      </c>
      <c r="E29" s="77"/>
      <c r="F29" s="78" t="s">
        <v>58</v>
      </c>
      <c r="G29" s="78">
        <v>22300</v>
      </c>
      <c r="H29" s="74" t="s">
        <v>37</v>
      </c>
      <c r="I29" s="79" t="s">
        <v>59</v>
      </c>
    </row>
    <row r="30" spans="1:9" s="5" customFormat="1" ht="15.75" customHeight="1" x14ac:dyDescent="0.25">
      <c r="A30" s="74" t="s">
        <v>60</v>
      </c>
      <c r="B30" s="75" t="s">
        <v>36</v>
      </c>
      <c r="C30" s="81" t="s">
        <v>61</v>
      </c>
      <c r="D30" s="77">
        <v>1.6E-2</v>
      </c>
      <c r="E30" s="77"/>
      <c r="F30" s="78" t="s">
        <v>58</v>
      </c>
      <c r="G30" s="78">
        <v>22300</v>
      </c>
      <c r="H30" s="74" t="s">
        <v>62</v>
      </c>
      <c r="I30" s="79" t="s">
        <v>63</v>
      </c>
    </row>
    <row r="31" spans="1:9" ht="15" customHeight="1" x14ac:dyDescent="0.25">
      <c r="A31" s="74" t="s">
        <v>64</v>
      </c>
      <c r="B31" s="74" t="s">
        <v>57</v>
      </c>
      <c r="C31" s="81" t="s">
        <v>61</v>
      </c>
      <c r="D31" s="77">
        <v>1.0999999999999999E-2</v>
      </c>
      <c r="E31" s="77"/>
      <c r="F31" s="78" t="s">
        <v>58</v>
      </c>
      <c r="G31" s="78">
        <v>22300</v>
      </c>
      <c r="H31" s="74" t="s">
        <v>49</v>
      </c>
      <c r="I31" s="79" t="s">
        <v>65</v>
      </c>
    </row>
    <row r="32" spans="1:9" s="5" customFormat="1" ht="15.75" customHeight="1" x14ac:dyDescent="0.25">
      <c r="A32" s="74" t="s">
        <v>66</v>
      </c>
      <c r="B32" s="75" t="s">
        <v>36</v>
      </c>
      <c r="C32" s="81" t="s">
        <v>67</v>
      </c>
      <c r="D32" s="77">
        <v>0.67</v>
      </c>
      <c r="E32" s="77"/>
      <c r="F32" s="78">
        <v>83900</v>
      </c>
      <c r="G32" s="78">
        <v>89900</v>
      </c>
      <c r="H32" s="74" t="s">
        <v>62</v>
      </c>
      <c r="I32" s="79" t="s">
        <v>68</v>
      </c>
    </row>
    <row r="33" spans="1:9" s="5" customFormat="1" ht="15.75" customHeight="1" x14ac:dyDescent="0.25">
      <c r="A33" s="74" t="s">
        <v>69</v>
      </c>
      <c r="B33" s="75" t="s">
        <v>36</v>
      </c>
      <c r="C33" s="81" t="s">
        <v>67</v>
      </c>
      <c r="D33" s="77">
        <v>0.20800000000000002</v>
      </c>
      <c r="E33" s="82">
        <v>0.08</v>
      </c>
      <c r="F33" s="78">
        <v>83900</v>
      </c>
      <c r="G33" s="78">
        <v>89900</v>
      </c>
      <c r="H33" s="74" t="s">
        <v>62</v>
      </c>
      <c r="I33" s="79" t="s">
        <v>70</v>
      </c>
    </row>
    <row r="34" spans="1:9" s="5" customFormat="1" ht="15.75" customHeight="1" x14ac:dyDescent="0.25">
      <c r="A34" s="74" t="s">
        <v>71</v>
      </c>
      <c r="B34" s="75" t="s">
        <v>36</v>
      </c>
      <c r="C34" s="81" t="s">
        <v>67</v>
      </c>
      <c r="D34" s="77">
        <v>5.5E-2</v>
      </c>
      <c r="E34" s="77"/>
      <c r="F34" s="78">
        <v>83900</v>
      </c>
      <c r="G34" s="78">
        <v>89900</v>
      </c>
      <c r="H34" s="74" t="s">
        <v>62</v>
      </c>
      <c r="I34" s="79" t="s">
        <v>72</v>
      </c>
    </row>
    <row r="35" spans="1:9" s="18" customFormat="1" ht="15.75" customHeight="1" x14ac:dyDescent="0.25">
      <c r="A35" s="74" t="s">
        <v>73</v>
      </c>
      <c r="B35" s="75" t="s">
        <v>36</v>
      </c>
      <c r="C35" s="81" t="s">
        <v>67</v>
      </c>
      <c r="D35" s="77">
        <v>1.591</v>
      </c>
      <c r="E35" s="77"/>
      <c r="F35" s="78" t="s">
        <v>74</v>
      </c>
      <c r="G35" s="78">
        <v>83900</v>
      </c>
      <c r="H35" s="74" t="s">
        <v>62</v>
      </c>
      <c r="I35" s="79" t="s">
        <v>75</v>
      </c>
    </row>
    <row r="36" spans="1:9" s="5" customFormat="1" ht="15.75" customHeight="1" x14ac:dyDescent="0.25">
      <c r="A36" s="74" t="s">
        <v>76</v>
      </c>
      <c r="B36" s="75" t="s">
        <v>36</v>
      </c>
      <c r="C36" s="81" t="s">
        <v>67</v>
      </c>
      <c r="D36" s="77">
        <v>0.748</v>
      </c>
      <c r="E36" s="77"/>
      <c r="F36" s="78" t="s">
        <v>77</v>
      </c>
      <c r="G36" s="78">
        <v>84900</v>
      </c>
      <c r="H36" s="74" t="s">
        <v>62</v>
      </c>
      <c r="I36" s="79" t="s">
        <v>78</v>
      </c>
    </row>
    <row r="37" spans="1:9" s="5" customFormat="1" ht="15.75" customHeight="1" x14ac:dyDescent="0.25">
      <c r="A37" s="74" t="s">
        <v>79</v>
      </c>
      <c r="B37" s="75" t="s">
        <v>36</v>
      </c>
      <c r="C37" s="81" t="s">
        <v>67</v>
      </c>
      <c r="D37" s="77">
        <v>0.71399999999999997</v>
      </c>
      <c r="E37" s="77"/>
      <c r="F37" s="78" t="s">
        <v>80</v>
      </c>
      <c r="G37" s="78">
        <v>84900</v>
      </c>
      <c r="H37" s="74" t="s">
        <v>62</v>
      </c>
      <c r="I37" s="79" t="s">
        <v>81</v>
      </c>
    </row>
    <row r="38" spans="1:9" s="5" customFormat="1" ht="15.75" customHeight="1" x14ac:dyDescent="0.25">
      <c r="A38" s="74" t="s">
        <v>82</v>
      </c>
      <c r="B38" s="75" t="s">
        <v>36</v>
      </c>
      <c r="C38" s="81" t="s">
        <v>83</v>
      </c>
      <c r="D38" s="77">
        <v>1.1400000000000001</v>
      </c>
      <c r="E38" s="77"/>
      <c r="F38" s="78">
        <v>79900</v>
      </c>
      <c r="G38" s="78">
        <v>84900</v>
      </c>
      <c r="H38" s="74" t="s">
        <v>62</v>
      </c>
      <c r="I38" s="79" t="s">
        <v>84</v>
      </c>
    </row>
    <row r="39" spans="1:9" s="18" customFormat="1" ht="15.75" customHeight="1" x14ac:dyDescent="0.25">
      <c r="A39" s="74" t="s">
        <v>85</v>
      </c>
      <c r="B39" s="75" t="s">
        <v>36</v>
      </c>
      <c r="C39" s="81" t="s">
        <v>67</v>
      </c>
      <c r="D39" s="77">
        <v>0.55000000000000004</v>
      </c>
      <c r="E39" s="77"/>
      <c r="F39" s="78">
        <v>79900</v>
      </c>
      <c r="G39" s="78">
        <v>84900</v>
      </c>
      <c r="H39" s="74" t="s">
        <v>62</v>
      </c>
      <c r="I39" s="79" t="s">
        <v>86</v>
      </c>
    </row>
    <row r="40" spans="1:9" s="5" customFormat="1" ht="15.75" customHeight="1" x14ac:dyDescent="0.25">
      <c r="A40" s="74" t="s">
        <v>87</v>
      </c>
      <c r="B40" s="75" t="s">
        <v>36</v>
      </c>
      <c r="C40" s="81">
        <v>20</v>
      </c>
      <c r="D40" s="77">
        <v>4.1000000000000002E-2</v>
      </c>
      <c r="E40" s="77"/>
      <c r="F40" s="78"/>
      <c r="G40" s="78">
        <v>74900</v>
      </c>
      <c r="H40" s="74" t="s">
        <v>49</v>
      </c>
      <c r="I40" s="79" t="s">
        <v>88</v>
      </c>
    </row>
    <row r="41" spans="1:9" s="5" customFormat="1" ht="15.75" customHeight="1" x14ac:dyDescent="0.25">
      <c r="A41" s="74" t="s">
        <v>87</v>
      </c>
      <c r="B41" s="75" t="s">
        <v>36</v>
      </c>
      <c r="C41" s="81" t="s">
        <v>67</v>
      </c>
      <c r="D41" s="77">
        <v>1.3</v>
      </c>
      <c r="E41" s="77"/>
      <c r="F41" s="78">
        <v>79900</v>
      </c>
      <c r="G41" s="78">
        <v>84900</v>
      </c>
      <c r="H41" s="74" t="s">
        <v>62</v>
      </c>
      <c r="I41" s="79" t="s">
        <v>89</v>
      </c>
    </row>
    <row r="42" spans="1:9" s="18" customFormat="1" ht="15.75" customHeight="1" x14ac:dyDescent="0.25">
      <c r="A42" s="74" t="s">
        <v>90</v>
      </c>
      <c r="B42" s="75" t="s">
        <v>36</v>
      </c>
      <c r="C42" s="81" t="s">
        <v>83</v>
      </c>
      <c r="D42" s="77">
        <v>1.335</v>
      </c>
      <c r="E42" s="77"/>
      <c r="F42" s="78">
        <v>81300</v>
      </c>
      <c r="G42" s="78">
        <v>99900</v>
      </c>
      <c r="H42" s="74" t="s">
        <v>62</v>
      </c>
      <c r="I42" s="79" t="s">
        <v>91</v>
      </c>
    </row>
    <row r="43" spans="1:9" s="18" customFormat="1" ht="15.75" customHeight="1" x14ac:dyDescent="0.25">
      <c r="A43" s="74" t="s">
        <v>90</v>
      </c>
      <c r="B43" s="75" t="s">
        <v>36</v>
      </c>
      <c r="C43" s="81" t="s">
        <v>92</v>
      </c>
      <c r="D43" s="77">
        <v>1.3839999999999999</v>
      </c>
      <c r="E43" s="82"/>
      <c r="F43" s="78"/>
      <c r="G43" s="78">
        <v>99900</v>
      </c>
      <c r="H43" s="74" t="s">
        <v>62</v>
      </c>
      <c r="I43" s="79" t="s">
        <v>93</v>
      </c>
    </row>
    <row r="44" spans="1:9" s="18" customFormat="1" ht="15.75" customHeight="1" x14ac:dyDescent="0.25">
      <c r="A44" s="74" t="s">
        <v>94</v>
      </c>
      <c r="B44" s="75" t="s">
        <v>36</v>
      </c>
      <c r="C44" s="81" t="s">
        <v>92</v>
      </c>
      <c r="D44" s="77">
        <v>0.505</v>
      </c>
      <c r="E44" s="77"/>
      <c r="F44" s="78"/>
      <c r="G44" s="78">
        <v>99900</v>
      </c>
      <c r="H44" s="74" t="s">
        <v>62</v>
      </c>
      <c r="I44" s="79" t="s">
        <v>95</v>
      </c>
    </row>
    <row r="45" spans="1:9" s="5" customFormat="1" ht="15.75" customHeight="1" x14ac:dyDescent="0.25">
      <c r="A45" s="74" t="s">
        <v>96</v>
      </c>
      <c r="B45" s="75" t="s">
        <v>36</v>
      </c>
      <c r="C45" s="81" t="s">
        <v>92</v>
      </c>
      <c r="D45" s="77">
        <v>0.60699999999999998</v>
      </c>
      <c r="E45" s="77"/>
      <c r="F45" s="78"/>
      <c r="G45" s="78">
        <v>99900</v>
      </c>
      <c r="H45" s="74" t="s">
        <v>62</v>
      </c>
      <c r="I45" s="79" t="s">
        <v>97</v>
      </c>
    </row>
    <row r="46" spans="1:9" s="5" customFormat="1" ht="15.75" customHeight="1" x14ac:dyDescent="0.25">
      <c r="A46" s="74" t="s">
        <v>98</v>
      </c>
      <c r="B46" s="75" t="s">
        <v>57</v>
      </c>
      <c r="C46" s="81">
        <v>20</v>
      </c>
      <c r="D46" s="77">
        <v>13.545</v>
      </c>
      <c r="E46" s="77"/>
      <c r="F46" s="78">
        <v>113400</v>
      </c>
      <c r="G46" s="78">
        <v>119400</v>
      </c>
      <c r="H46" s="74" t="s">
        <v>99</v>
      </c>
      <c r="I46" s="79" t="s">
        <v>100</v>
      </c>
    </row>
    <row r="47" spans="1:9" s="5" customFormat="1" ht="15.75" customHeight="1" x14ac:dyDescent="0.25">
      <c r="A47" s="74" t="s">
        <v>101</v>
      </c>
      <c r="B47" s="74" t="s">
        <v>57</v>
      </c>
      <c r="C47" s="81">
        <v>20</v>
      </c>
      <c r="D47" s="77">
        <v>3.2000000000000001E-2</v>
      </c>
      <c r="E47" s="77"/>
      <c r="F47" s="78" t="s">
        <v>102</v>
      </c>
      <c r="G47" s="78">
        <v>86900</v>
      </c>
      <c r="H47" s="74" t="s">
        <v>27</v>
      </c>
      <c r="I47" s="79" t="s">
        <v>103</v>
      </c>
    </row>
    <row r="48" spans="1:9" s="5" customFormat="1" ht="15.75" customHeight="1" x14ac:dyDescent="0.25">
      <c r="A48" s="74" t="s">
        <v>104</v>
      </c>
      <c r="B48" s="75" t="s">
        <v>36</v>
      </c>
      <c r="C48" s="81">
        <v>20</v>
      </c>
      <c r="D48" s="77">
        <v>7.4999999999999997E-2</v>
      </c>
      <c r="E48" s="77">
        <v>1.97</v>
      </c>
      <c r="F48" s="78">
        <v>75900</v>
      </c>
      <c r="G48" s="78">
        <v>79900</v>
      </c>
      <c r="H48" s="74" t="s">
        <v>62</v>
      </c>
      <c r="I48" s="79" t="s">
        <v>105</v>
      </c>
    </row>
    <row r="49" spans="1:9" s="5" customFormat="1" ht="15.75" customHeight="1" x14ac:dyDescent="0.25">
      <c r="A49" s="74" t="s">
        <v>106</v>
      </c>
      <c r="B49" s="75" t="s">
        <v>36</v>
      </c>
      <c r="C49" s="81">
        <v>20</v>
      </c>
      <c r="D49" s="77"/>
      <c r="E49" s="77">
        <v>1.97</v>
      </c>
      <c r="F49" s="78">
        <v>75900</v>
      </c>
      <c r="G49" s="78">
        <v>77900</v>
      </c>
      <c r="H49" s="74" t="s">
        <v>62</v>
      </c>
      <c r="I49" s="79" t="s">
        <v>107</v>
      </c>
    </row>
    <row r="50" spans="1:9" s="5" customFormat="1" ht="15.75" customHeight="1" x14ac:dyDescent="0.25">
      <c r="A50" s="74" t="s">
        <v>108</v>
      </c>
      <c r="B50" s="75" t="s">
        <v>36</v>
      </c>
      <c r="C50" s="81" t="s">
        <v>61</v>
      </c>
      <c r="D50" s="77">
        <v>3.895</v>
      </c>
      <c r="E50" s="77"/>
      <c r="F50" s="78"/>
      <c r="G50" s="78">
        <v>79900</v>
      </c>
      <c r="H50" s="74" t="s">
        <v>62</v>
      </c>
      <c r="I50" s="79" t="s">
        <v>109</v>
      </c>
    </row>
    <row r="51" spans="1:9" s="18" customFormat="1" ht="15.75" customHeight="1" x14ac:dyDescent="0.25">
      <c r="A51" s="74" t="s">
        <v>110</v>
      </c>
      <c r="B51" s="75" t="s">
        <v>36</v>
      </c>
      <c r="C51" s="81" t="s">
        <v>111</v>
      </c>
      <c r="D51" s="77">
        <v>3.1850000000000001</v>
      </c>
      <c r="E51" s="88"/>
      <c r="F51" s="78" t="s">
        <v>112</v>
      </c>
      <c r="G51" s="78">
        <v>99900</v>
      </c>
      <c r="H51" s="74" t="s">
        <v>62</v>
      </c>
      <c r="I51" s="79" t="s">
        <v>113</v>
      </c>
    </row>
    <row r="52" spans="1:9" s="5" customFormat="1" ht="15.75" customHeight="1" x14ac:dyDescent="0.25">
      <c r="A52" s="74" t="s">
        <v>114</v>
      </c>
      <c r="B52" s="75" t="s">
        <v>36</v>
      </c>
      <c r="C52" s="81" t="s">
        <v>115</v>
      </c>
      <c r="D52" s="77">
        <v>0.53</v>
      </c>
      <c r="E52" s="77"/>
      <c r="F52" s="78">
        <v>83900</v>
      </c>
      <c r="G52" s="78">
        <v>85900</v>
      </c>
      <c r="H52" s="74" t="s">
        <v>62</v>
      </c>
      <c r="I52" s="79" t="s">
        <v>116</v>
      </c>
    </row>
    <row r="53" spans="1:9" s="5" customFormat="1" ht="15.75" customHeight="1" x14ac:dyDescent="0.25">
      <c r="A53" s="74" t="s">
        <v>117</v>
      </c>
      <c r="B53" s="75" t="s">
        <v>36</v>
      </c>
      <c r="C53" s="81">
        <v>20</v>
      </c>
      <c r="D53" s="77">
        <v>0.18</v>
      </c>
      <c r="E53" s="77"/>
      <c r="F53" s="78">
        <v>79900</v>
      </c>
      <c r="G53" s="78">
        <v>82900</v>
      </c>
      <c r="H53" s="74" t="s">
        <v>62</v>
      </c>
      <c r="I53" s="79" t="s">
        <v>118</v>
      </c>
    </row>
    <row r="54" spans="1:9" s="5" customFormat="1" ht="15.75" customHeight="1" x14ac:dyDescent="0.25">
      <c r="A54" s="74" t="s">
        <v>119</v>
      </c>
      <c r="B54" s="75" t="s">
        <v>36</v>
      </c>
      <c r="C54" s="81" t="s">
        <v>67</v>
      </c>
      <c r="D54" s="77">
        <v>3.3319999999999999</v>
      </c>
      <c r="E54" s="77"/>
      <c r="F54" s="78" t="s">
        <v>120</v>
      </c>
      <c r="G54" s="78">
        <v>87900</v>
      </c>
      <c r="H54" s="74" t="s">
        <v>62</v>
      </c>
      <c r="I54" s="79" t="s">
        <v>121</v>
      </c>
    </row>
    <row r="55" spans="1:9" s="5" customFormat="1" ht="15.75" customHeight="1" x14ac:dyDescent="0.25">
      <c r="A55" s="74" t="s">
        <v>122</v>
      </c>
      <c r="B55" s="75" t="s">
        <v>36</v>
      </c>
      <c r="C55" s="81" t="s">
        <v>111</v>
      </c>
      <c r="D55" s="77">
        <v>7.2880000000000003</v>
      </c>
      <c r="E55" s="77"/>
      <c r="F55" s="78" t="s">
        <v>112</v>
      </c>
      <c r="G55" s="78">
        <v>99900</v>
      </c>
      <c r="H55" s="74" t="s">
        <v>62</v>
      </c>
      <c r="I55" s="79" t="s">
        <v>634</v>
      </c>
    </row>
    <row r="56" spans="1:9" s="18" customFormat="1" ht="15.75" customHeight="1" x14ac:dyDescent="0.25">
      <c r="A56" s="74" t="s">
        <v>123</v>
      </c>
      <c r="B56" s="75" t="s">
        <v>36</v>
      </c>
      <c r="C56" s="81" t="s">
        <v>92</v>
      </c>
      <c r="D56" s="77">
        <v>0.124</v>
      </c>
      <c r="E56" s="77"/>
      <c r="F56" s="78">
        <v>59900</v>
      </c>
      <c r="G56" s="78">
        <v>69900</v>
      </c>
      <c r="H56" s="74" t="s">
        <v>49</v>
      </c>
      <c r="I56" s="79" t="s">
        <v>124</v>
      </c>
    </row>
    <row r="57" spans="1:9" s="5" customFormat="1" ht="15.75" customHeight="1" x14ac:dyDescent="0.25">
      <c r="A57" s="74" t="s">
        <v>125</v>
      </c>
      <c r="B57" s="75" t="s">
        <v>36</v>
      </c>
      <c r="C57" s="81" t="s">
        <v>111</v>
      </c>
      <c r="D57" s="77">
        <v>8.4139999999999997</v>
      </c>
      <c r="E57" s="77"/>
      <c r="F57" s="78" t="s">
        <v>120</v>
      </c>
      <c r="G57" s="78">
        <v>89900</v>
      </c>
      <c r="H57" s="74" t="s">
        <v>62</v>
      </c>
      <c r="I57" s="79" t="s">
        <v>126</v>
      </c>
    </row>
    <row r="58" spans="1:9" s="18" customFormat="1" ht="15.75" customHeight="1" x14ac:dyDescent="0.25">
      <c r="A58" s="74" t="s">
        <v>127</v>
      </c>
      <c r="B58" s="75" t="s">
        <v>36</v>
      </c>
      <c r="C58" s="81" t="s">
        <v>61</v>
      </c>
      <c r="D58" s="77">
        <v>13.57</v>
      </c>
      <c r="E58" s="77"/>
      <c r="F58" s="78" t="s">
        <v>128</v>
      </c>
      <c r="G58" s="78">
        <v>69900</v>
      </c>
      <c r="H58" s="74" t="s">
        <v>62</v>
      </c>
      <c r="I58" s="79" t="s">
        <v>129</v>
      </c>
    </row>
    <row r="59" spans="1:9" s="5" customFormat="1" ht="15.75" customHeight="1" x14ac:dyDescent="0.25">
      <c r="A59" s="74" t="s">
        <v>130</v>
      </c>
      <c r="B59" s="75" t="s">
        <v>36</v>
      </c>
      <c r="C59" s="81" t="s">
        <v>67</v>
      </c>
      <c r="D59" s="77">
        <v>0.105</v>
      </c>
      <c r="E59" s="77"/>
      <c r="F59" s="78" t="s">
        <v>131</v>
      </c>
      <c r="G59" s="78">
        <v>65900</v>
      </c>
      <c r="H59" s="74" t="s">
        <v>62</v>
      </c>
      <c r="I59" s="79" t="s">
        <v>132</v>
      </c>
    </row>
    <row r="60" spans="1:9" s="5" customFormat="1" ht="15.75" customHeight="1" x14ac:dyDescent="0.25">
      <c r="A60" s="74" t="s">
        <v>133</v>
      </c>
      <c r="B60" s="75" t="s">
        <v>36</v>
      </c>
      <c r="C60" s="81" t="s">
        <v>67</v>
      </c>
      <c r="D60" s="77">
        <v>8.4000000000000005E-2</v>
      </c>
      <c r="E60" s="82">
        <v>3.57</v>
      </c>
      <c r="F60" s="78">
        <v>79900</v>
      </c>
      <c r="G60" s="78">
        <v>81900</v>
      </c>
      <c r="H60" s="74" t="s">
        <v>62</v>
      </c>
      <c r="I60" s="79" t="s">
        <v>132</v>
      </c>
    </row>
    <row r="61" spans="1:9" s="5" customFormat="1" ht="15.75" customHeight="1" x14ac:dyDescent="0.25">
      <c r="A61" s="74" t="s">
        <v>127</v>
      </c>
      <c r="B61" s="75" t="s">
        <v>36</v>
      </c>
      <c r="C61" s="81" t="s">
        <v>111</v>
      </c>
      <c r="D61" s="77">
        <v>13.784000000000001</v>
      </c>
      <c r="E61" s="77"/>
      <c r="F61" s="78" t="s">
        <v>134</v>
      </c>
      <c r="G61" s="78">
        <v>79900</v>
      </c>
      <c r="H61" s="74" t="s">
        <v>62</v>
      </c>
      <c r="I61" s="79" t="s">
        <v>135</v>
      </c>
    </row>
    <row r="62" spans="1:9" s="18" customFormat="1" ht="15.75" customHeight="1" x14ac:dyDescent="0.25">
      <c r="A62" s="74" t="s">
        <v>136</v>
      </c>
      <c r="B62" s="75" t="s">
        <v>36</v>
      </c>
      <c r="C62" s="81">
        <v>20</v>
      </c>
      <c r="D62" s="77">
        <v>3.3000000000000002E-2</v>
      </c>
      <c r="E62" s="77"/>
      <c r="F62" s="78" t="s">
        <v>102</v>
      </c>
      <c r="G62" s="78">
        <v>84400</v>
      </c>
      <c r="H62" s="74" t="s">
        <v>27</v>
      </c>
      <c r="I62" s="79" t="s">
        <v>137</v>
      </c>
    </row>
    <row r="63" spans="1:9" s="5" customFormat="1" ht="15.75" customHeight="1" x14ac:dyDescent="0.25">
      <c r="A63" s="74" t="s">
        <v>138</v>
      </c>
      <c r="B63" s="75" t="s">
        <v>36</v>
      </c>
      <c r="C63" s="81">
        <v>20</v>
      </c>
      <c r="D63" s="77"/>
      <c r="E63" s="77">
        <v>0.94</v>
      </c>
      <c r="F63" s="78"/>
      <c r="G63" s="78">
        <v>79900</v>
      </c>
      <c r="H63" s="74" t="s">
        <v>62</v>
      </c>
      <c r="I63" s="79" t="s">
        <v>139</v>
      </c>
    </row>
    <row r="64" spans="1:9" s="5" customFormat="1" ht="15.75" customHeight="1" x14ac:dyDescent="0.25">
      <c r="A64" s="74" t="s">
        <v>140</v>
      </c>
      <c r="B64" s="75" t="s">
        <v>36</v>
      </c>
      <c r="C64" s="81" t="s">
        <v>67</v>
      </c>
      <c r="D64" s="77">
        <v>0.17</v>
      </c>
      <c r="E64" s="77"/>
      <c r="F64" s="78" t="s">
        <v>141</v>
      </c>
      <c r="G64" s="78">
        <v>81900</v>
      </c>
      <c r="H64" s="74" t="s">
        <v>62</v>
      </c>
      <c r="I64" s="79" t="s">
        <v>142</v>
      </c>
    </row>
    <row r="65" spans="1:9" s="5" customFormat="1" ht="15.75" customHeight="1" x14ac:dyDescent="0.25">
      <c r="A65" s="74" t="s">
        <v>143</v>
      </c>
      <c r="B65" s="75" t="s">
        <v>36</v>
      </c>
      <c r="C65" s="81" t="s">
        <v>83</v>
      </c>
      <c r="D65" s="77">
        <v>0.47</v>
      </c>
      <c r="E65" s="77"/>
      <c r="F65" s="78">
        <v>79900</v>
      </c>
      <c r="G65" s="78">
        <v>81900</v>
      </c>
      <c r="H65" s="74" t="s">
        <v>62</v>
      </c>
      <c r="I65" s="79" t="s">
        <v>144</v>
      </c>
    </row>
    <row r="66" spans="1:9" s="5" customFormat="1" ht="15.75" customHeight="1" x14ac:dyDescent="0.25">
      <c r="A66" s="74" t="s">
        <v>145</v>
      </c>
      <c r="B66" s="75" t="s">
        <v>36</v>
      </c>
      <c r="C66" s="81" t="s">
        <v>92</v>
      </c>
      <c r="D66" s="77">
        <v>0.94</v>
      </c>
      <c r="E66" s="77"/>
      <c r="F66" s="78"/>
      <c r="G66" s="78">
        <v>99900</v>
      </c>
      <c r="H66" s="74" t="s">
        <v>62</v>
      </c>
      <c r="I66" s="79" t="s">
        <v>635</v>
      </c>
    </row>
    <row r="67" spans="1:9" s="18" customFormat="1" ht="15.75" customHeight="1" x14ac:dyDescent="0.25">
      <c r="A67" s="74" t="s">
        <v>146</v>
      </c>
      <c r="B67" s="75" t="s">
        <v>36</v>
      </c>
      <c r="C67" s="81" t="s">
        <v>67</v>
      </c>
      <c r="D67" s="77">
        <v>3.35</v>
      </c>
      <c r="E67" s="83"/>
      <c r="F67" s="78">
        <v>75900</v>
      </c>
      <c r="G67" s="78">
        <v>79900</v>
      </c>
      <c r="H67" s="74" t="s">
        <v>62</v>
      </c>
      <c r="I67" s="79" t="s">
        <v>147</v>
      </c>
    </row>
    <row r="68" spans="1:9" s="5" customFormat="1" ht="15.75" customHeight="1" x14ac:dyDescent="0.25">
      <c r="A68" s="74" t="s">
        <v>148</v>
      </c>
      <c r="B68" s="75" t="s">
        <v>36</v>
      </c>
      <c r="C68" s="81" t="s">
        <v>149</v>
      </c>
      <c r="D68" s="77">
        <v>1.4350000000000001</v>
      </c>
      <c r="E68" s="77"/>
      <c r="F68" s="78" t="s">
        <v>150</v>
      </c>
      <c r="G68" s="78">
        <v>89900</v>
      </c>
      <c r="H68" s="74" t="s">
        <v>62</v>
      </c>
      <c r="I68" s="79" t="s">
        <v>151</v>
      </c>
    </row>
    <row r="69" spans="1:9" s="5" customFormat="1" ht="15.75" customHeight="1" x14ac:dyDescent="0.25">
      <c r="A69" s="74" t="s">
        <v>148</v>
      </c>
      <c r="B69" s="75" t="s">
        <v>36</v>
      </c>
      <c r="C69" s="81" t="s">
        <v>83</v>
      </c>
      <c r="D69" s="77">
        <v>0.47500000000000003</v>
      </c>
      <c r="E69" s="77"/>
      <c r="F69" s="78" t="s">
        <v>152</v>
      </c>
      <c r="G69" s="78">
        <v>89900</v>
      </c>
      <c r="H69" s="74" t="s">
        <v>62</v>
      </c>
      <c r="I69" s="79" t="s">
        <v>153</v>
      </c>
    </row>
    <row r="70" spans="1:9" s="19" customFormat="1" ht="15.75" customHeight="1" x14ac:dyDescent="0.25">
      <c r="A70" s="74" t="s">
        <v>148</v>
      </c>
      <c r="B70" s="75" t="s">
        <v>36</v>
      </c>
      <c r="C70" s="81" t="s">
        <v>92</v>
      </c>
      <c r="D70" s="77">
        <v>0.94</v>
      </c>
      <c r="E70" s="77"/>
      <c r="F70" s="78" t="s">
        <v>154</v>
      </c>
      <c r="G70" s="78">
        <v>99900</v>
      </c>
      <c r="H70" s="74" t="s">
        <v>62</v>
      </c>
      <c r="I70" s="79" t="s">
        <v>155</v>
      </c>
    </row>
    <row r="71" spans="1:9" s="5" customFormat="1" ht="15.75" customHeight="1" x14ac:dyDescent="0.25">
      <c r="A71" s="74" t="s">
        <v>156</v>
      </c>
      <c r="B71" s="75" t="s">
        <v>36</v>
      </c>
      <c r="C71" s="81" t="s">
        <v>149</v>
      </c>
      <c r="D71" s="77"/>
      <c r="E71" s="82">
        <v>0.36</v>
      </c>
      <c r="F71" s="78" t="s">
        <v>157</v>
      </c>
      <c r="G71" s="78">
        <v>79900</v>
      </c>
      <c r="H71" s="74" t="s">
        <v>62</v>
      </c>
      <c r="I71" s="79" t="s">
        <v>107</v>
      </c>
    </row>
    <row r="72" spans="1:9" s="5" customFormat="1" ht="15.75" customHeight="1" x14ac:dyDescent="0.25">
      <c r="A72" s="74" t="s">
        <v>156</v>
      </c>
      <c r="B72" s="75" t="s">
        <v>36</v>
      </c>
      <c r="C72" s="81" t="s">
        <v>67</v>
      </c>
      <c r="D72" s="77">
        <v>0.64400000000000002</v>
      </c>
      <c r="E72" s="82"/>
      <c r="F72" s="78" t="s">
        <v>157</v>
      </c>
      <c r="G72" s="78">
        <v>79900</v>
      </c>
      <c r="H72" s="74" t="s">
        <v>62</v>
      </c>
      <c r="I72" s="79" t="s">
        <v>158</v>
      </c>
    </row>
    <row r="73" spans="1:9" s="20" customFormat="1" ht="15.75" customHeight="1" x14ac:dyDescent="0.25">
      <c r="A73" s="74" t="s">
        <v>159</v>
      </c>
      <c r="B73" s="75" t="s">
        <v>36</v>
      </c>
      <c r="C73" s="81" t="s">
        <v>92</v>
      </c>
      <c r="D73" s="77">
        <v>4.6500000000000004</v>
      </c>
      <c r="E73" s="83"/>
      <c r="F73" s="78"/>
      <c r="G73" s="78">
        <v>99900</v>
      </c>
      <c r="H73" s="74" t="s">
        <v>37</v>
      </c>
      <c r="I73" s="79" t="s">
        <v>160</v>
      </c>
    </row>
    <row r="74" spans="1:9" s="20" customFormat="1" ht="15.75" customHeight="1" x14ac:dyDescent="0.25">
      <c r="A74" s="74" t="s">
        <v>161</v>
      </c>
      <c r="B74" s="75" t="s">
        <v>36</v>
      </c>
      <c r="C74" s="81" t="s">
        <v>92</v>
      </c>
      <c r="D74" s="77">
        <v>6.335</v>
      </c>
      <c r="E74" s="77"/>
      <c r="F74" s="78"/>
      <c r="G74" s="78">
        <v>99900</v>
      </c>
      <c r="H74" s="74" t="s">
        <v>37</v>
      </c>
      <c r="I74" s="79" t="s">
        <v>162</v>
      </c>
    </row>
    <row r="75" spans="1:9" s="5" customFormat="1" ht="15.75" customHeight="1" x14ac:dyDescent="0.25">
      <c r="A75" s="74" t="s">
        <v>161</v>
      </c>
      <c r="B75" s="75" t="s">
        <v>36</v>
      </c>
      <c r="C75" s="81" t="s">
        <v>67</v>
      </c>
      <c r="D75" s="77">
        <v>0.62</v>
      </c>
      <c r="E75" s="84"/>
      <c r="F75" s="78" t="s">
        <v>163</v>
      </c>
      <c r="G75" s="78">
        <v>77900</v>
      </c>
      <c r="H75" s="74" t="s">
        <v>62</v>
      </c>
      <c r="I75" s="79" t="s">
        <v>164</v>
      </c>
    </row>
    <row r="76" spans="1:9" s="5" customFormat="1" ht="15.75" customHeight="1" x14ac:dyDescent="0.25">
      <c r="A76" s="74" t="s">
        <v>165</v>
      </c>
      <c r="B76" s="75" t="s">
        <v>36</v>
      </c>
      <c r="C76" s="81" t="s">
        <v>92</v>
      </c>
      <c r="D76" s="77">
        <v>0.35499999999999998</v>
      </c>
      <c r="E76" s="77"/>
      <c r="F76" s="78">
        <v>69900</v>
      </c>
      <c r="G76" s="78">
        <v>99900</v>
      </c>
      <c r="H76" s="74" t="s">
        <v>62</v>
      </c>
      <c r="I76" s="79" t="s">
        <v>166</v>
      </c>
    </row>
    <row r="77" spans="1:9" s="5" customFormat="1" ht="15.75" customHeight="1" x14ac:dyDescent="0.25">
      <c r="A77" s="74" t="s">
        <v>167</v>
      </c>
      <c r="B77" s="74" t="s">
        <v>45</v>
      </c>
      <c r="C77" s="81"/>
      <c r="D77" s="77">
        <v>4.5999999999999999E-2</v>
      </c>
      <c r="E77" s="77"/>
      <c r="F77" s="78" t="s">
        <v>58</v>
      </c>
      <c r="G77" s="78">
        <v>22300</v>
      </c>
      <c r="H77" s="74" t="s">
        <v>62</v>
      </c>
      <c r="I77" s="79" t="s">
        <v>168</v>
      </c>
    </row>
    <row r="78" spans="1:9" ht="15" customHeight="1" x14ac:dyDescent="0.25">
      <c r="A78" s="74" t="s">
        <v>169</v>
      </c>
      <c r="B78" s="75" t="s">
        <v>36</v>
      </c>
      <c r="C78" s="81">
        <v>20</v>
      </c>
      <c r="D78" s="77">
        <v>0.26900000000000002</v>
      </c>
      <c r="E78" s="77"/>
      <c r="F78" s="78" t="s">
        <v>102</v>
      </c>
      <c r="G78" s="78">
        <v>64000</v>
      </c>
      <c r="H78" s="74" t="s">
        <v>37</v>
      </c>
      <c r="I78" s="79" t="s">
        <v>170</v>
      </c>
    </row>
    <row r="79" spans="1:9" s="18" customFormat="1" ht="15.75" customHeight="1" x14ac:dyDescent="0.25">
      <c r="A79" s="74" t="s">
        <v>171</v>
      </c>
      <c r="B79" s="75" t="s">
        <v>36</v>
      </c>
      <c r="C79" s="81" t="s">
        <v>61</v>
      </c>
      <c r="D79" s="77"/>
      <c r="E79" s="82">
        <v>0.38700000000000001</v>
      </c>
      <c r="F79" s="78"/>
      <c r="G79" s="78">
        <v>74900</v>
      </c>
      <c r="H79" s="74" t="s">
        <v>62</v>
      </c>
      <c r="I79" s="79" t="s">
        <v>172</v>
      </c>
    </row>
    <row r="80" spans="1:9" s="18" customFormat="1" ht="15.75" customHeight="1" x14ac:dyDescent="0.25">
      <c r="A80" s="74" t="s">
        <v>171</v>
      </c>
      <c r="B80" s="75" t="s">
        <v>36</v>
      </c>
      <c r="C80" s="81" t="s">
        <v>67</v>
      </c>
      <c r="D80" s="77">
        <v>1.0629999999999999</v>
      </c>
      <c r="E80" s="77"/>
      <c r="F80" s="78" t="s">
        <v>173</v>
      </c>
      <c r="G80" s="78">
        <v>77900</v>
      </c>
      <c r="H80" s="74" t="s">
        <v>62</v>
      </c>
      <c r="I80" s="79" t="s">
        <v>174</v>
      </c>
    </row>
    <row r="81" spans="1:9" s="5" customFormat="1" ht="15.75" customHeight="1" x14ac:dyDescent="0.25">
      <c r="A81" s="74" t="s">
        <v>175</v>
      </c>
      <c r="B81" s="75" t="s">
        <v>36</v>
      </c>
      <c r="C81" s="81" t="s">
        <v>67</v>
      </c>
      <c r="D81" s="77">
        <v>1.1990000000000001</v>
      </c>
      <c r="E81" s="77"/>
      <c r="F81" s="78" t="s">
        <v>176</v>
      </c>
      <c r="G81" s="78">
        <v>89900</v>
      </c>
      <c r="H81" s="74" t="s">
        <v>177</v>
      </c>
      <c r="I81" s="79" t="s">
        <v>178</v>
      </c>
    </row>
    <row r="82" spans="1:9" s="18" customFormat="1" ht="15.75" customHeight="1" x14ac:dyDescent="0.25">
      <c r="A82" s="74" t="s">
        <v>179</v>
      </c>
      <c r="B82" s="75" t="s">
        <v>36</v>
      </c>
      <c r="C82" s="81" t="s">
        <v>67</v>
      </c>
      <c r="D82" s="77">
        <v>2.5049999999999999</v>
      </c>
      <c r="E82" s="77"/>
      <c r="F82" s="78" t="s">
        <v>180</v>
      </c>
      <c r="G82" s="78">
        <v>87900</v>
      </c>
      <c r="H82" s="74" t="s">
        <v>62</v>
      </c>
      <c r="I82" s="79" t="s">
        <v>181</v>
      </c>
    </row>
    <row r="83" spans="1:9" s="5" customFormat="1" ht="15.75" customHeight="1" x14ac:dyDescent="0.25">
      <c r="A83" s="74" t="s">
        <v>182</v>
      </c>
      <c r="B83" s="75" t="s">
        <v>36</v>
      </c>
      <c r="C83" s="81">
        <v>20</v>
      </c>
      <c r="D83" s="77">
        <v>0.35899999999999999</v>
      </c>
      <c r="E83" s="77"/>
      <c r="F83" s="78" t="s">
        <v>102</v>
      </c>
      <c r="G83" s="78">
        <v>71000</v>
      </c>
      <c r="H83" s="74" t="s">
        <v>37</v>
      </c>
      <c r="I83" s="79" t="s">
        <v>183</v>
      </c>
    </row>
    <row r="84" spans="1:9" s="5" customFormat="1" ht="15.75" customHeight="1" x14ac:dyDescent="0.25">
      <c r="A84" s="74" t="s">
        <v>184</v>
      </c>
      <c r="B84" s="75" t="s">
        <v>36</v>
      </c>
      <c r="C84" s="81" t="s">
        <v>67</v>
      </c>
      <c r="D84" s="77">
        <v>0.9</v>
      </c>
      <c r="E84" s="77"/>
      <c r="F84" s="78">
        <v>83900</v>
      </c>
      <c r="G84" s="78">
        <v>89900</v>
      </c>
      <c r="H84" s="74" t="s">
        <v>62</v>
      </c>
      <c r="I84" s="79" t="s">
        <v>185</v>
      </c>
    </row>
    <row r="85" spans="1:9" s="5" customFormat="1" ht="15.75" customHeight="1" x14ac:dyDescent="0.25">
      <c r="A85" s="74" t="s">
        <v>186</v>
      </c>
      <c r="B85" s="75" t="s">
        <v>36</v>
      </c>
      <c r="C85" s="81" t="s">
        <v>67</v>
      </c>
      <c r="D85" s="77">
        <v>0.29899999999999999</v>
      </c>
      <c r="E85" s="77"/>
      <c r="F85" s="78"/>
      <c r="G85" s="78">
        <v>43000</v>
      </c>
      <c r="H85" s="74" t="s">
        <v>62</v>
      </c>
      <c r="I85" s="79" t="s">
        <v>187</v>
      </c>
    </row>
    <row r="86" spans="1:9" s="5" customFormat="1" ht="15.75" customHeight="1" x14ac:dyDescent="0.25">
      <c r="A86" s="74" t="s">
        <v>188</v>
      </c>
      <c r="B86" s="75" t="s">
        <v>36</v>
      </c>
      <c r="C86" s="81" t="s">
        <v>67</v>
      </c>
      <c r="D86" s="77">
        <v>0.91100000000000003</v>
      </c>
      <c r="E86" s="77"/>
      <c r="F86" s="78">
        <v>83900</v>
      </c>
      <c r="G86" s="78">
        <v>89900</v>
      </c>
      <c r="H86" s="74" t="s">
        <v>62</v>
      </c>
      <c r="I86" s="79" t="s">
        <v>185</v>
      </c>
    </row>
    <row r="87" spans="1:9" s="5" customFormat="1" ht="15.75" customHeight="1" x14ac:dyDescent="0.25">
      <c r="A87" s="74" t="s">
        <v>189</v>
      </c>
      <c r="B87" s="75" t="s">
        <v>36</v>
      </c>
      <c r="C87" s="81" t="s">
        <v>61</v>
      </c>
      <c r="D87" s="77">
        <v>7.8E-2</v>
      </c>
      <c r="E87" s="77"/>
      <c r="F87" s="78"/>
      <c r="G87" s="78">
        <v>44900</v>
      </c>
      <c r="H87" s="74" t="s">
        <v>49</v>
      </c>
      <c r="I87" s="79" t="s">
        <v>190</v>
      </c>
    </row>
    <row r="88" spans="1:9" s="5" customFormat="1" ht="15.75" customHeight="1" x14ac:dyDescent="0.25">
      <c r="A88" s="74" t="s">
        <v>191</v>
      </c>
      <c r="B88" s="75" t="s">
        <v>36</v>
      </c>
      <c r="C88" s="81">
        <v>20</v>
      </c>
      <c r="D88" s="77">
        <v>0.27200000000000002</v>
      </c>
      <c r="E88" s="77"/>
      <c r="F88" s="78" t="s">
        <v>192</v>
      </c>
      <c r="G88" s="78">
        <v>76900</v>
      </c>
      <c r="H88" s="74" t="s">
        <v>62</v>
      </c>
      <c r="I88" s="79" t="s">
        <v>193</v>
      </c>
    </row>
    <row r="89" spans="1:9" s="5" customFormat="1" ht="15.75" customHeight="1" x14ac:dyDescent="0.25">
      <c r="A89" s="74" t="s">
        <v>191</v>
      </c>
      <c r="B89" s="75" t="s">
        <v>36</v>
      </c>
      <c r="C89" s="81" t="s">
        <v>67</v>
      </c>
      <c r="D89" s="77">
        <v>0.28500000000000003</v>
      </c>
      <c r="E89" s="77"/>
      <c r="F89" s="78" t="s">
        <v>192</v>
      </c>
      <c r="G89" s="78">
        <v>79900</v>
      </c>
      <c r="H89" s="74" t="s">
        <v>37</v>
      </c>
      <c r="I89" s="79" t="s">
        <v>194</v>
      </c>
    </row>
    <row r="90" spans="1:9" s="18" customFormat="1" ht="15.75" customHeight="1" x14ac:dyDescent="0.25">
      <c r="A90" s="74" t="s">
        <v>195</v>
      </c>
      <c r="B90" s="75" t="s">
        <v>36</v>
      </c>
      <c r="C90" s="81" t="s">
        <v>67</v>
      </c>
      <c r="D90" s="77">
        <v>5.67</v>
      </c>
      <c r="E90" s="77"/>
      <c r="F90" s="78" t="s">
        <v>196</v>
      </c>
      <c r="G90" s="78">
        <v>79900</v>
      </c>
      <c r="H90" s="74" t="s">
        <v>62</v>
      </c>
      <c r="I90" s="79" t="s">
        <v>636</v>
      </c>
    </row>
    <row r="91" spans="1:9" s="5" customFormat="1" ht="15.75" customHeight="1" x14ac:dyDescent="0.25">
      <c r="A91" s="74" t="s">
        <v>197</v>
      </c>
      <c r="B91" s="75" t="s">
        <v>36</v>
      </c>
      <c r="C91" s="81">
        <v>20</v>
      </c>
      <c r="D91" s="77">
        <v>0.749</v>
      </c>
      <c r="E91" s="77"/>
      <c r="F91" s="78" t="s">
        <v>198</v>
      </c>
      <c r="G91" s="78">
        <v>45000</v>
      </c>
      <c r="H91" s="74" t="s">
        <v>49</v>
      </c>
      <c r="I91" s="79" t="s">
        <v>199</v>
      </c>
    </row>
    <row r="92" spans="1:9" s="18" customFormat="1" ht="15.75" customHeight="1" x14ac:dyDescent="0.25">
      <c r="A92" s="74" t="s">
        <v>200</v>
      </c>
      <c r="B92" s="75" t="s">
        <v>36</v>
      </c>
      <c r="C92" s="81">
        <v>20</v>
      </c>
      <c r="D92" s="77">
        <v>0.93500000000000005</v>
      </c>
      <c r="E92" s="77"/>
      <c r="F92" s="78" t="s">
        <v>201</v>
      </c>
      <c r="G92" s="78">
        <v>74900</v>
      </c>
      <c r="H92" s="74" t="s">
        <v>37</v>
      </c>
      <c r="I92" s="79" t="s">
        <v>202</v>
      </c>
    </row>
    <row r="93" spans="1:9" s="18" customFormat="1" ht="15.75" customHeight="1" x14ac:dyDescent="0.25">
      <c r="A93" s="74" t="s">
        <v>200</v>
      </c>
      <c r="B93" s="75" t="s">
        <v>36</v>
      </c>
      <c r="C93" s="81" t="s">
        <v>67</v>
      </c>
      <c r="D93" s="77">
        <v>7.0590000000000002</v>
      </c>
      <c r="E93" s="77"/>
      <c r="F93" s="78" t="s">
        <v>196</v>
      </c>
      <c r="G93" s="78">
        <v>79900</v>
      </c>
      <c r="H93" s="74" t="s">
        <v>62</v>
      </c>
      <c r="I93" s="79" t="s">
        <v>637</v>
      </c>
    </row>
    <row r="94" spans="1:9" s="18" customFormat="1" ht="15.75" customHeight="1" x14ac:dyDescent="0.25">
      <c r="A94" s="74" t="s">
        <v>203</v>
      </c>
      <c r="B94" s="75" t="s">
        <v>36</v>
      </c>
      <c r="C94" s="81">
        <v>20</v>
      </c>
      <c r="D94" s="77">
        <v>0.13300000000000001</v>
      </c>
      <c r="E94" s="77"/>
      <c r="F94" s="78" t="s">
        <v>204</v>
      </c>
      <c r="G94" s="78">
        <v>52900</v>
      </c>
      <c r="H94" s="74" t="s">
        <v>37</v>
      </c>
      <c r="I94" s="79" t="s">
        <v>205</v>
      </c>
    </row>
    <row r="95" spans="1:9" s="5" customFormat="1" ht="15.75" customHeight="1" x14ac:dyDescent="0.25">
      <c r="A95" s="74" t="s">
        <v>203</v>
      </c>
      <c r="B95" s="75" t="s">
        <v>36</v>
      </c>
      <c r="C95" s="81">
        <v>20</v>
      </c>
      <c r="D95" s="77">
        <v>0.31900000000000001</v>
      </c>
      <c r="E95" s="77"/>
      <c r="F95" s="78" t="s">
        <v>204</v>
      </c>
      <c r="G95" s="78">
        <v>54900</v>
      </c>
      <c r="H95" s="74" t="s">
        <v>49</v>
      </c>
      <c r="I95" s="79" t="s">
        <v>638</v>
      </c>
    </row>
    <row r="96" spans="1:9" s="18" customFormat="1" ht="15.75" customHeight="1" x14ac:dyDescent="0.25">
      <c r="A96" s="74" t="s">
        <v>206</v>
      </c>
      <c r="B96" s="75" t="s">
        <v>36</v>
      </c>
      <c r="C96" s="81" t="s">
        <v>67</v>
      </c>
      <c r="D96" s="77">
        <v>0.11</v>
      </c>
      <c r="E96" s="77"/>
      <c r="F96" s="78" t="s">
        <v>207</v>
      </c>
      <c r="G96" s="78">
        <v>57900</v>
      </c>
      <c r="H96" s="74" t="s">
        <v>37</v>
      </c>
      <c r="I96" s="79" t="s">
        <v>208</v>
      </c>
    </row>
    <row r="97" spans="1:254" s="5" customFormat="1" ht="15.75" customHeight="1" x14ac:dyDescent="0.25">
      <c r="A97" s="74" t="s">
        <v>209</v>
      </c>
      <c r="B97" s="75" t="s">
        <v>36</v>
      </c>
      <c r="C97" s="81">
        <v>20</v>
      </c>
      <c r="D97" s="77">
        <v>1.5630000000000002</v>
      </c>
      <c r="E97" s="77"/>
      <c r="F97" s="78" t="s">
        <v>210</v>
      </c>
      <c r="G97" s="78">
        <v>74900</v>
      </c>
      <c r="H97" s="74" t="s">
        <v>62</v>
      </c>
      <c r="I97" s="79" t="s">
        <v>211</v>
      </c>
    </row>
    <row r="98" spans="1:254" s="18" customFormat="1" ht="15.75" customHeight="1" x14ac:dyDescent="0.25">
      <c r="A98" s="74" t="s">
        <v>212</v>
      </c>
      <c r="B98" s="75" t="s">
        <v>36</v>
      </c>
      <c r="C98" s="81" t="s">
        <v>67</v>
      </c>
      <c r="D98" s="77">
        <v>3.0329999999999999</v>
      </c>
      <c r="E98" s="77"/>
      <c r="F98" s="78" t="s">
        <v>213</v>
      </c>
      <c r="G98" s="78">
        <v>79900</v>
      </c>
      <c r="H98" s="74" t="s">
        <v>177</v>
      </c>
      <c r="I98" s="79" t="s">
        <v>214</v>
      </c>
    </row>
    <row r="99" spans="1:254" s="5" customFormat="1" ht="15.75" customHeight="1" x14ac:dyDescent="0.25">
      <c r="A99" s="74" t="s">
        <v>215</v>
      </c>
      <c r="B99" s="75" t="s">
        <v>36</v>
      </c>
      <c r="C99" s="81" t="s">
        <v>149</v>
      </c>
      <c r="D99" s="77">
        <v>0.78500000000000003</v>
      </c>
      <c r="E99" s="77"/>
      <c r="F99" s="78" t="s">
        <v>216</v>
      </c>
      <c r="G99" s="78">
        <v>89900</v>
      </c>
      <c r="H99" s="74" t="s">
        <v>62</v>
      </c>
      <c r="I99" s="79" t="s">
        <v>217</v>
      </c>
    </row>
    <row r="100" spans="1:254" s="18" customFormat="1" ht="15.75" customHeight="1" x14ac:dyDescent="0.25">
      <c r="A100" s="74" t="s">
        <v>218</v>
      </c>
      <c r="B100" s="75" t="s">
        <v>36</v>
      </c>
      <c r="C100" s="81">
        <v>20</v>
      </c>
      <c r="D100" s="77">
        <v>9.1999999999999998E-2</v>
      </c>
      <c r="E100" s="77"/>
      <c r="F100" s="78" t="s">
        <v>219</v>
      </c>
      <c r="G100" s="78">
        <v>69900</v>
      </c>
      <c r="H100" s="74" t="s">
        <v>37</v>
      </c>
      <c r="I100" s="79" t="s">
        <v>220</v>
      </c>
    </row>
    <row r="101" spans="1:254" s="18" customFormat="1" ht="15.75" customHeight="1" x14ac:dyDescent="0.25">
      <c r="A101" s="74" t="s">
        <v>221</v>
      </c>
      <c r="B101" s="75" t="s">
        <v>36</v>
      </c>
      <c r="C101" s="81" t="s">
        <v>67</v>
      </c>
      <c r="D101" s="77">
        <v>0.123</v>
      </c>
      <c r="E101" s="77"/>
      <c r="F101" s="78" t="s">
        <v>222</v>
      </c>
      <c r="G101" s="78">
        <v>61900</v>
      </c>
      <c r="H101" s="74" t="s">
        <v>62</v>
      </c>
      <c r="I101" s="79" t="s">
        <v>223</v>
      </c>
    </row>
    <row r="102" spans="1:254" s="5" customFormat="1" ht="15.75" customHeight="1" x14ac:dyDescent="0.25">
      <c r="A102" s="74" t="s">
        <v>224</v>
      </c>
      <c r="B102" s="75" t="s">
        <v>36</v>
      </c>
      <c r="C102" s="81">
        <v>20</v>
      </c>
      <c r="D102" s="77">
        <v>0.35299999999999998</v>
      </c>
      <c r="E102" s="83"/>
      <c r="F102" s="78" t="s">
        <v>225</v>
      </c>
      <c r="G102" s="78">
        <v>70900</v>
      </c>
      <c r="H102" s="74" t="s">
        <v>37</v>
      </c>
      <c r="I102" s="79" t="s">
        <v>226</v>
      </c>
    </row>
    <row r="103" spans="1:254" s="18" customFormat="1" ht="15.75" customHeight="1" x14ac:dyDescent="0.25">
      <c r="A103" s="74" t="s">
        <v>224</v>
      </c>
      <c r="B103" s="75" t="s">
        <v>36</v>
      </c>
      <c r="C103" s="81">
        <v>20</v>
      </c>
      <c r="D103" s="77">
        <v>3.74</v>
      </c>
      <c r="E103" s="83">
        <v>5</v>
      </c>
      <c r="F103" s="78" t="s">
        <v>227</v>
      </c>
      <c r="G103" s="78">
        <v>74900</v>
      </c>
      <c r="H103" s="74" t="s">
        <v>62</v>
      </c>
      <c r="I103" s="79" t="s">
        <v>228</v>
      </c>
    </row>
    <row r="104" spans="1:254" s="18" customFormat="1" ht="15.75" customHeight="1" x14ac:dyDescent="0.25">
      <c r="A104" s="74" t="s">
        <v>224</v>
      </c>
      <c r="B104" s="75" t="s">
        <v>36</v>
      </c>
      <c r="C104" s="81" t="s">
        <v>149</v>
      </c>
      <c r="D104" s="77">
        <v>2.8</v>
      </c>
      <c r="E104" s="83"/>
      <c r="F104" s="78" t="s">
        <v>229</v>
      </c>
      <c r="G104" s="78">
        <v>85900</v>
      </c>
      <c r="H104" s="74" t="s">
        <v>62</v>
      </c>
      <c r="I104" s="79" t="s">
        <v>230</v>
      </c>
    </row>
    <row r="105" spans="1:254" s="18" customFormat="1" ht="15.75" customHeight="1" x14ac:dyDescent="0.25">
      <c r="A105" s="74" t="s">
        <v>224</v>
      </c>
      <c r="B105" s="75" t="s">
        <v>36</v>
      </c>
      <c r="C105" s="81" t="s">
        <v>231</v>
      </c>
      <c r="D105" s="77">
        <v>0.94</v>
      </c>
      <c r="E105" s="83"/>
      <c r="F105" s="78">
        <v>85900</v>
      </c>
      <c r="G105" s="78">
        <v>89900</v>
      </c>
      <c r="H105" s="74" t="s">
        <v>62</v>
      </c>
      <c r="I105" s="79" t="s">
        <v>116</v>
      </c>
    </row>
    <row r="106" spans="1:254" s="5" customFormat="1" ht="15.75" customHeight="1" x14ac:dyDescent="0.25">
      <c r="A106" s="74" t="s">
        <v>232</v>
      </c>
      <c r="B106" s="75" t="s">
        <v>36</v>
      </c>
      <c r="C106" s="81">
        <v>20</v>
      </c>
      <c r="D106" s="77">
        <v>0.15</v>
      </c>
      <c r="E106" s="77"/>
      <c r="F106" s="78"/>
      <c r="G106" s="78">
        <v>59900</v>
      </c>
      <c r="H106" s="74" t="s">
        <v>62</v>
      </c>
      <c r="I106" s="79" t="s">
        <v>233</v>
      </c>
    </row>
    <row r="107" spans="1:254" s="5" customFormat="1" ht="15.75" customHeight="1" x14ac:dyDescent="0.25">
      <c r="A107" s="74" t="s">
        <v>234</v>
      </c>
      <c r="B107" s="75" t="s">
        <v>36</v>
      </c>
      <c r="C107" s="81" t="s">
        <v>67</v>
      </c>
      <c r="D107" s="77">
        <v>0.14000000000000001</v>
      </c>
      <c r="E107" s="77"/>
      <c r="F107" s="78"/>
      <c r="G107" s="78">
        <v>79900</v>
      </c>
      <c r="H107" s="74" t="s">
        <v>62</v>
      </c>
      <c r="I107" s="79" t="s">
        <v>235</v>
      </c>
    </row>
    <row r="108" spans="1:254" s="5" customFormat="1" ht="15.75" customHeight="1" x14ac:dyDescent="0.25">
      <c r="A108" s="74" t="s">
        <v>236</v>
      </c>
      <c r="B108" s="75" t="s">
        <v>36</v>
      </c>
      <c r="C108" s="81" t="s">
        <v>111</v>
      </c>
      <c r="D108" s="77">
        <v>0.56000000000000005</v>
      </c>
      <c r="E108" s="77"/>
      <c r="F108" s="78"/>
      <c r="G108" s="78">
        <v>99900</v>
      </c>
      <c r="H108" s="74" t="s">
        <v>62</v>
      </c>
      <c r="I108" s="79" t="s">
        <v>237</v>
      </c>
    </row>
    <row r="109" spans="1:254" s="18" customFormat="1" ht="15.75" customHeight="1" x14ac:dyDescent="0.25">
      <c r="A109" s="74" t="s">
        <v>238</v>
      </c>
      <c r="B109" s="75" t="s">
        <v>36</v>
      </c>
      <c r="C109" s="81">
        <v>20</v>
      </c>
      <c r="D109" s="77">
        <v>0.16800000000000001</v>
      </c>
      <c r="E109" s="77"/>
      <c r="F109" s="78" t="s">
        <v>207</v>
      </c>
      <c r="G109" s="78">
        <v>59900</v>
      </c>
      <c r="H109" s="74" t="s">
        <v>37</v>
      </c>
      <c r="I109" s="79" t="s">
        <v>239</v>
      </c>
    </row>
    <row r="110" spans="1:254" s="5" customFormat="1" ht="15.75" customHeight="1" x14ac:dyDescent="0.25">
      <c r="A110" s="74" t="s">
        <v>240</v>
      </c>
      <c r="B110" s="75" t="s">
        <v>36</v>
      </c>
      <c r="C110" s="81" t="s">
        <v>67</v>
      </c>
      <c r="D110" s="77">
        <v>0.18</v>
      </c>
      <c r="E110" s="83"/>
      <c r="F110" s="78" t="s">
        <v>241</v>
      </c>
      <c r="G110" s="78">
        <v>79900</v>
      </c>
      <c r="H110" s="74" t="s">
        <v>37</v>
      </c>
      <c r="I110" s="79" t="s">
        <v>242</v>
      </c>
    </row>
    <row r="111" spans="1:254" s="25" customFormat="1" ht="15.75" customHeight="1" x14ac:dyDescent="0.25">
      <c r="A111" s="74" t="s">
        <v>243</v>
      </c>
      <c r="B111" s="75" t="s">
        <v>36</v>
      </c>
      <c r="C111" s="81" t="s">
        <v>149</v>
      </c>
      <c r="D111" s="77">
        <v>0.17799999999999999</v>
      </c>
      <c r="E111" s="77"/>
      <c r="F111" s="78"/>
      <c r="G111" s="78">
        <v>85900</v>
      </c>
      <c r="H111" s="74" t="s">
        <v>62</v>
      </c>
      <c r="I111" s="79" t="s">
        <v>244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G111" s="22"/>
      <c r="AH111" s="24"/>
      <c r="AI111" s="21"/>
      <c r="AJ111" s="23"/>
      <c r="AK111" s="15"/>
      <c r="AL111" s="16"/>
      <c r="AM111" s="17"/>
      <c r="AP111" s="22"/>
      <c r="AQ111" s="24"/>
      <c r="AR111" s="21"/>
      <c r="AS111" s="23"/>
      <c r="AT111" s="15"/>
      <c r="AU111" s="16"/>
      <c r="AV111" s="17"/>
      <c r="AY111" s="22"/>
      <c r="AZ111" s="24"/>
      <c r="BA111" s="21"/>
      <c r="BB111" s="23"/>
      <c r="BC111" s="15"/>
      <c r="BD111" s="16"/>
      <c r="BE111" s="17"/>
      <c r="BH111" s="22"/>
      <c r="BI111" s="24"/>
      <c r="BJ111" s="21"/>
      <c r="BK111" s="23"/>
      <c r="BL111" s="15"/>
      <c r="BM111" s="16"/>
      <c r="BN111" s="17"/>
      <c r="BQ111" s="22"/>
      <c r="BR111" s="24"/>
      <c r="BS111" s="21"/>
      <c r="BT111" s="23"/>
      <c r="BU111" s="15"/>
      <c r="BV111" s="16"/>
      <c r="BW111" s="17"/>
      <c r="BZ111" s="22"/>
      <c r="CA111" s="24"/>
      <c r="CB111" s="21"/>
      <c r="CC111" s="23"/>
      <c r="CD111" s="15"/>
      <c r="CE111" s="16"/>
      <c r="CF111" s="17"/>
      <c r="CI111" s="22"/>
      <c r="CJ111" s="24"/>
      <c r="CK111" s="21"/>
      <c r="CL111" s="23"/>
      <c r="CM111" s="15"/>
      <c r="CN111" s="16"/>
      <c r="CO111" s="17"/>
      <c r="CR111" s="22"/>
      <c r="CS111" s="24"/>
      <c r="CT111" s="21"/>
      <c r="CU111" s="23"/>
      <c r="CV111" s="15"/>
      <c r="CW111" s="16"/>
      <c r="CX111" s="17"/>
      <c r="DA111" s="22"/>
      <c r="DB111" s="24"/>
      <c r="DC111" s="21"/>
      <c r="DD111" s="23"/>
      <c r="DE111" s="15"/>
      <c r="DF111" s="16"/>
      <c r="DG111" s="17"/>
      <c r="DJ111" s="22"/>
      <c r="DK111" s="24"/>
      <c r="DL111" s="21"/>
      <c r="DM111" s="23"/>
      <c r="DN111" s="15"/>
      <c r="DO111" s="16"/>
      <c r="DP111" s="17"/>
      <c r="DS111" s="22"/>
      <c r="DT111" s="24"/>
      <c r="DU111" s="21"/>
      <c r="DV111" s="23"/>
      <c r="DW111" s="15"/>
      <c r="DX111" s="16"/>
      <c r="DY111" s="17"/>
      <c r="EB111" s="22"/>
      <c r="EC111" s="24"/>
      <c r="ED111" s="21"/>
      <c r="EE111" s="23"/>
      <c r="EF111" s="15"/>
      <c r="EG111" s="16"/>
      <c r="EH111" s="17"/>
      <c r="EK111" s="22"/>
      <c r="EL111" s="24"/>
      <c r="EM111" s="21"/>
      <c r="EN111" s="23"/>
      <c r="EO111" s="15"/>
      <c r="EP111" s="16"/>
      <c r="EQ111" s="17"/>
      <c r="ET111" s="22"/>
      <c r="EU111" s="24"/>
      <c r="EV111" s="21"/>
      <c r="EW111" s="23"/>
      <c r="EX111" s="15"/>
      <c r="EY111" s="16"/>
      <c r="EZ111" s="17"/>
      <c r="FC111" s="22"/>
      <c r="FD111" s="24"/>
      <c r="FE111" s="21"/>
      <c r="FF111" s="23"/>
      <c r="FG111" s="15"/>
      <c r="FH111" s="16"/>
      <c r="FI111" s="17"/>
      <c r="FL111" s="22"/>
      <c r="FM111" s="24"/>
      <c r="FN111" s="21"/>
      <c r="FO111" s="23"/>
      <c r="FP111" s="15"/>
      <c r="FQ111" s="16"/>
      <c r="FR111" s="17"/>
      <c r="FU111" s="22"/>
      <c r="FV111" s="24"/>
      <c r="FW111" s="21"/>
      <c r="FX111" s="23"/>
      <c r="FY111" s="15"/>
      <c r="FZ111" s="16"/>
      <c r="GA111" s="17"/>
      <c r="GD111" s="22"/>
      <c r="GE111" s="24"/>
      <c r="GF111" s="21"/>
      <c r="GG111" s="23"/>
      <c r="GH111" s="15"/>
      <c r="GI111" s="16"/>
      <c r="GJ111" s="17"/>
      <c r="GM111" s="22"/>
      <c r="GN111" s="24"/>
      <c r="GO111" s="21"/>
      <c r="GP111" s="23"/>
      <c r="GQ111" s="15"/>
      <c r="GR111" s="16"/>
      <c r="GS111" s="17"/>
      <c r="GV111" s="22"/>
      <c r="GW111" s="24"/>
      <c r="GX111" s="21"/>
      <c r="GY111" s="23"/>
      <c r="GZ111" s="15"/>
      <c r="HA111" s="16"/>
      <c r="HB111" s="17"/>
      <c r="HE111" s="22"/>
      <c r="HF111" s="24"/>
      <c r="HG111" s="21"/>
      <c r="HH111" s="23"/>
      <c r="HI111" s="15"/>
      <c r="HJ111" s="16"/>
      <c r="HK111" s="17"/>
      <c r="HN111" s="22"/>
      <c r="HO111" s="24"/>
      <c r="HP111" s="21"/>
      <c r="HQ111" s="23"/>
      <c r="HR111" s="15"/>
      <c r="HS111" s="16"/>
      <c r="HT111" s="17"/>
      <c r="HW111" s="22"/>
      <c r="HX111" s="24"/>
      <c r="HY111" s="21"/>
      <c r="HZ111" s="23"/>
      <c r="IA111" s="15"/>
      <c r="IB111" s="16"/>
      <c r="IC111" s="17"/>
      <c r="IF111" s="22"/>
      <c r="IG111" s="24"/>
      <c r="IH111" s="21"/>
      <c r="II111" s="23"/>
      <c r="IJ111" s="15"/>
      <c r="IK111" s="16"/>
      <c r="IL111" s="17"/>
      <c r="IO111" s="22"/>
      <c r="IP111" s="24"/>
      <c r="IQ111" s="21"/>
      <c r="IR111" s="23"/>
      <c r="IS111" s="15"/>
      <c r="IT111" s="16"/>
    </row>
    <row r="112" spans="1:254" s="5" customFormat="1" ht="15.75" customHeight="1" x14ac:dyDescent="0.25">
      <c r="A112" s="74" t="s">
        <v>243</v>
      </c>
      <c r="B112" s="75" t="s">
        <v>36</v>
      </c>
      <c r="C112" s="81" t="s">
        <v>231</v>
      </c>
      <c r="D112" s="77">
        <v>0.36</v>
      </c>
      <c r="E112" s="77"/>
      <c r="F112" s="78"/>
      <c r="G112" s="78">
        <v>89900</v>
      </c>
      <c r="H112" s="74" t="s">
        <v>62</v>
      </c>
      <c r="I112" s="79" t="s">
        <v>245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254" s="5" customFormat="1" ht="15.75" customHeight="1" x14ac:dyDescent="0.25">
      <c r="A113" s="74" t="s">
        <v>243</v>
      </c>
      <c r="B113" s="75" t="s">
        <v>36</v>
      </c>
      <c r="C113" s="81" t="s">
        <v>92</v>
      </c>
      <c r="D113" s="77">
        <v>0.38</v>
      </c>
      <c r="E113" s="77"/>
      <c r="F113" s="78" t="s">
        <v>246</v>
      </c>
      <c r="G113" s="78">
        <v>99900</v>
      </c>
      <c r="H113" s="74" t="s">
        <v>62</v>
      </c>
      <c r="I113" s="79" t="s">
        <v>247</v>
      </c>
    </row>
    <row r="114" spans="1:254" s="5" customFormat="1" ht="15.75" customHeight="1" x14ac:dyDescent="0.25">
      <c r="A114" s="74" t="s">
        <v>243</v>
      </c>
      <c r="B114" s="75" t="s">
        <v>36</v>
      </c>
      <c r="C114" s="81" t="s">
        <v>111</v>
      </c>
      <c r="D114" s="77">
        <v>2.46</v>
      </c>
      <c r="E114" s="77"/>
      <c r="F114" s="78" t="s">
        <v>246</v>
      </c>
      <c r="G114" s="78">
        <v>99900</v>
      </c>
      <c r="H114" s="74" t="s">
        <v>62</v>
      </c>
      <c r="I114" s="79" t="s">
        <v>639</v>
      </c>
    </row>
    <row r="115" spans="1:254" s="18" customFormat="1" ht="15.75" customHeight="1" x14ac:dyDescent="0.25">
      <c r="A115" s="74" t="s">
        <v>248</v>
      </c>
      <c r="B115" s="75" t="s">
        <v>36</v>
      </c>
      <c r="C115" s="81" t="s">
        <v>67</v>
      </c>
      <c r="D115" s="77">
        <v>6.7709999999999999</v>
      </c>
      <c r="E115" s="77"/>
      <c r="F115" s="78">
        <v>79900</v>
      </c>
      <c r="G115" s="78">
        <v>82900</v>
      </c>
      <c r="H115" s="74" t="s">
        <v>249</v>
      </c>
      <c r="I115" s="79" t="s">
        <v>250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1:254" s="5" customFormat="1" ht="15.75" customHeight="1" x14ac:dyDescent="0.25">
      <c r="A116" s="74" t="s">
        <v>251</v>
      </c>
      <c r="B116" s="75" t="s">
        <v>36</v>
      </c>
      <c r="C116" s="81" t="s">
        <v>67</v>
      </c>
      <c r="D116" s="77">
        <v>2.254</v>
      </c>
      <c r="E116" s="77"/>
      <c r="F116" s="78">
        <v>79900</v>
      </c>
      <c r="G116" s="78">
        <v>85900</v>
      </c>
      <c r="H116" s="74" t="s">
        <v>62</v>
      </c>
      <c r="I116" s="79" t="s">
        <v>252</v>
      </c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1:254" s="25" customFormat="1" ht="15.75" customHeight="1" x14ac:dyDescent="0.25">
      <c r="A117" s="74" t="s">
        <v>251</v>
      </c>
      <c r="B117" s="75" t="s">
        <v>36</v>
      </c>
      <c r="C117" s="81" t="s">
        <v>149</v>
      </c>
      <c r="D117" s="77">
        <v>0.59</v>
      </c>
      <c r="E117" s="77"/>
      <c r="F117" s="78" t="s">
        <v>253</v>
      </c>
      <c r="G117" s="78">
        <v>89900</v>
      </c>
      <c r="H117" s="74" t="s">
        <v>62</v>
      </c>
      <c r="I117" s="79" t="s">
        <v>254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G117" s="22"/>
      <c r="AH117" s="24"/>
      <c r="AI117" s="21"/>
      <c r="AJ117" s="23"/>
      <c r="AK117" s="15"/>
      <c r="AL117" s="16"/>
      <c r="AM117" s="17"/>
      <c r="AP117" s="22"/>
      <c r="AQ117" s="24"/>
      <c r="AR117" s="21"/>
      <c r="AS117" s="23"/>
      <c r="AT117" s="15"/>
      <c r="AU117" s="16"/>
      <c r="AV117" s="17"/>
      <c r="AY117" s="22"/>
      <c r="AZ117" s="24"/>
      <c r="BA117" s="21"/>
      <c r="BB117" s="23"/>
      <c r="BC117" s="15"/>
      <c r="BD117" s="16"/>
      <c r="BE117" s="17"/>
      <c r="BH117" s="22"/>
      <c r="BI117" s="24"/>
      <c r="BJ117" s="21"/>
      <c r="BK117" s="23"/>
      <c r="BL117" s="15"/>
      <c r="BM117" s="16"/>
      <c r="BN117" s="17"/>
      <c r="BQ117" s="22"/>
      <c r="BR117" s="24"/>
      <c r="BS117" s="21"/>
      <c r="BT117" s="23"/>
      <c r="BU117" s="15"/>
      <c r="BV117" s="16"/>
      <c r="BW117" s="17"/>
      <c r="BZ117" s="22"/>
      <c r="CA117" s="24"/>
      <c r="CB117" s="21"/>
      <c r="CC117" s="23"/>
      <c r="CD117" s="15"/>
      <c r="CE117" s="16"/>
      <c r="CF117" s="17"/>
      <c r="CI117" s="22"/>
      <c r="CJ117" s="24"/>
      <c r="CK117" s="21"/>
      <c r="CL117" s="23"/>
      <c r="CM117" s="15"/>
      <c r="CN117" s="16"/>
      <c r="CO117" s="17"/>
      <c r="CR117" s="22"/>
      <c r="CS117" s="24"/>
      <c r="CT117" s="21"/>
      <c r="CU117" s="23"/>
      <c r="CV117" s="15"/>
      <c r="CW117" s="16"/>
      <c r="CX117" s="17"/>
      <c r="DA117" s="22"/>
      <c r="DB117" s="24"/>
      <c r="DC117" s="21"/>
      <c r="DD117" s="23"/>
      <c r="DE117" s="15"/>
      <c r="DF117" s="16"/>
      <c r="DG117" s="17"/>
      <c r="DJ117" s="22"/>
      <c r="DK117" s="24"/>
      <c r="DL117" s="21"/>
      <c r="DM117" s="23"/>
      <c r="DN117" s="15"/>
      <c r="DO117" s="16"/>
      <c r="DP117" s="17"/>
      <c r="DS117" s="22"/>
      <c r="DT117" s="24"/>
      <c r="DU117" s="21"/>
      <c r="DV117" s="23"/>
      <c r="DW117" s="15"/>
      <c r="DX117" s="16"/>
      <c r="DY117" s="17"/>
      <c r="EB117" s="22"/>
      <c r="EC117" s="24"/>
      <c r="ED117" s="21"/>
      <c r="EE117" s="23"/>
      <c r="EF117" s="15"/>
      <c r="EG117" s="16"/>
      <c r="EH117" s="17"/>
      <c r="EK117" s="22"/>
      <c r="EL117" s="24"/>
      <c r="EM117" s="21"/>
      <c r="EN117" s="23"/>
      <c r="EO117" s="15"/>
      <c r="EP117" s="16"/>
      <c r="EQ117" s="17"/>
      <c r="ET117" s="22"/>
      <c r="EU117" s="24"/>
      <c r="EV117" s="21"/>
      <c r="EW117" s="23"/>
      <c r="EX117" s="15"/>
      <c r="EY117" s="16"/>
      <c r="EZ117" s="17"/>
      <c r="FC117" s="22"/>
      <c r="FD117" s="24"/>
      <c r="FE117" s="21"/>
      <c r="FF117" s="23"/>
      <c r="FG117" s="15"/>
      <c r="FH117" s="16"/>
      <c r="FI117" s="17"/>
      <c r="FL117" s="22"/>
      <c r="FM117" s="24"/>
      <c r="FN117" s="21"/>
      <c r="FO117" s="23"/>
      <c r="FP117" s="15"/>
      <c r="FQ117" s="16"/>
      <c r="FR117" s="17"/>
      <c r="FU117" s="22"/>
      <c r="FV117" s="24"/>
      <c r="FW117" s="21"/>
      <c r="FX117" s="23"/>
      <c r="FY117" s="15"/>
      <c r="FZ117" s="16"/>
      <c r="GA117" s="17"/>
      <c r="GD117" s="22"/>
      <c r="GE117" s="24"/>
      <c r="GF117" s="21"/>
      <c r="GG117" s="23"/>
      <c r="GH117" s="15"/>
      <c r="GI117" s="16"/>
      <c r="GJ117" s="17"/>
      <c r="GM117" s="22"/>
      <c r="GN117" s="24"/>
      <c r="GO117" s="21"/>
      <c r="GP117" s="23"/>
      <c r="GQ117" s="15"/>
      <c r="GR117" s="16"/>
      <c r="GS117" s="17"/>
      <c r="GV117" s="22"/>
      <c r="GW117" s="24"/>
      <c r="GX117" s="21"/>
      <c r="GY117" s="23"/>
      <c r="GZ117" s="15"/>
      <c r="HA117" s="16"/>
      <c r="HB117" s="17"/>
      <c r="HE117" s="22"/>
      <c r="HF117" s="24"/>
      <c r="HG117" s="21"/>
      <c r="HH117" s="23"/>
      <c r="HI117" s="15"/>
      <c r="HJ117" s="16"/>
      <c r="HK117" s="17"/>
      <c r="HN117" s="22"/>
      <c r="HO117" s="24"/>
      <c r="HP117" s="21"/>
      <c r="HQ117" s="23"/>
      <c r="HR117" s="15"/>
      <c r="HS117" s="16"/>
      <c r="HT117" s="17"/>
      <c r="HW117" s="22"/>
      <c r="HX117" s="24"/>
      <c r="HY117" s="21"/>
      <c r="HZ117" s="23"/>
      <c r="IA117" s="15"/>
      <c r="IB117" s="16"/>
      <c r="IC117" s="17"/>
      <c r="IF117" s="22"/>
      <c r="IG117" s="24"/>
      <c r="IH117" s="21"/>
      <c r="II117" s="23"/>
      <c r="IJ117" s="15"/>
      <c r="IK117" s="16"/>
      <c r="IL117" s="17"/>
      <c r="IO117" s="22"/>
      <c r="IP117" s="24"/>
      <c r="IQ117" s="21"/>
      <c r="IR117" s="23"/>
      <c r="IS117" s="15"/>
      <c r="IT117" s="16"/>
    </row>
    <row r="118" spans="1:254" s="18" customFormat="1" ht="15.75" customHeight="1" x14ac:dyDescent="0.25">
      <c r="A118" s="74" t="s">
        <v>251</v>
      </c>
      <c r="B118" s="75" t="s">
        <v>36</v>
      </c>
      <c r="C118" s="81" t="s">
        <v>111</v>
      </c>
      <c r="D118" s="77">
        <v>1.038</v>
      </c>
      <c r="E118" s="82">
        <v>4.3099999999999996</v>
      </c>
      <c r="F118" s="78" t="s">
        <v>255</v>
      </c>
      <c r="G118" s="78">
        <v>99900</v>
      </c>
      <c r="H118" s="74" t="s">
        <v>62</v>
      </c>
      <c r="I118" s="79" t="s">
        <v>256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254" s="18" customFormat="1" ht="15.75" customHeight="1" x14ac:dyDescent="0.25">
      <c r="A119" s="74" t="s">
        <v>257</v>
      </c>
      <c r="B119" s="75" t="s">
        <v>36</v>
      </c>
      <c r="C119" s="81">
        <v>20</v>
      </c>
      <c r="D119" s="77">
        <v>0.77300000000000002</v>
      </c>
      <c r="E119" s="83"/>
      <c r="F119" s="78"/>
      <c r="G119" s="78">
        <v>69900</v>
      </c>
      <c r="H119" s="74" t="s">
        <v>62</v>
      </c>
      <c r="I119" s="79" t="s">
        <v>258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254" s="5" customFormat="1" ht="15.75" customHeight="1" x14ac:dyDescent="0.25">
      <c r="A120" s="74" t="s">
        <v>259</v>
      </c>
      <c r="B120" s="75" t="s">
        <v>36</v>
      </c>
      <c r="C120" s="81" t="s">
        <v>92</v>
      </c>
      <c r="D120" s="77">
        <f>0.76-0.176</f>
        <v>0.58400000000000007</v>
      </c>
      <c r="E120" s="77"/>
      <c r="F120" s="78">
        <v>69000</v>
      </c>
      <c r="G120" s="78">
        <v>71000</v>
      </c>
      <c r="H120" s="74" t="s">
        <v>62</v>
      </c>
      <c r="I120" s="79" t="s">
        <v>260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254" s="18" customFormat="1" ht="15.75" customHeight="1" x14ac:dyDescent="0.25">
      <c r="A121" s="74" t="s">
        <v>261</v>
      </c>
      <c r="B121" s="75" t="s">
        <v>36</v>
      </c>
      <c r="C121" s="81" t="s">
        <v>67</v>
      </c>
      <c r="D121" s="77">
        <v>0.16</v>
      </c>
      <c r="E121" s="77"/>
      <c r="F121" s="78"/>
      <c r="G121" s="78">
        <v>79900</v>
      </c>
      <c r="H121" s="74" t="s">
        <v>37</v>
      </c>
      <c r="I121" s="79" t="s">
        <v>262</v>
      </c>
    </row>
    <row r="122" spans="1:254" s="18" customFormat="1" ht="15.75" customHeight="1" x14ac:dyDescent="0.25">
      <c r="A122" s="74" t="s">
        <v>261</v>
      </c>
      <c r="B122" s="75" t="s">
        <v>36</v>
      </c>
      <c r="C122" s="81" t="s">
        <v>67</v>
      </c>
      <c r="D122" s="77">
        <v>2.0840000000000001</v>
      </c>
      <c r="E122" s="77"/>
      <c r="F122" s="78" t="s">
        <v>263</v>
      </c>
      <c r="G122" s="78">
        <v>89900</v>
      </c>
      <c r="H122" s="74" t="s">
        <v>62</v>
      </c>
      <c r="I122" s="79" t="s">
        <v>264</v>
      </c>
    </row>
    <row r="123" spans="1:254" s="18" customFormat="1" ht="15.75" customHeight="1" x14ac:dyDescent="0.25">
      <c r="A123" s="74" t="s">
        <v>265</v>
      </c>
      <c r="B123" s="75" t="s">
        <v>36</v>
      </c>
      <c r="C123" s="81" t="s">
        <v>67</v>
      </c>
      <c r="D123" s="77">
        <v>9.9169999999999998</v>
      </c>
      <c r="E123" s="77"/>
      <c r="F123" s="78" t="s">
        <v>263</v>
      </c>
      <c r="G123" s="78">
        <v>89900</v>
      </c>
      <c r="H123" s="74" t="s">
        <v>62</v>
      </c>
      <c r="I123" s="79" t="s">
        <v>640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254" s="18" customFormat="1" ht="15.75" customHeight="1" x14ac:dyDescent="0.25">
      <c r="A124" s="74" t="s">
        <v>266</v>
      </c>
      <c r="B124" s="75" t="s">
        <v>36</v>
      </c>
      <c r="C124" s="81">
        <v>20</v>
      </c>
      <c r="D124" s="77">
        <v>7.89</v>
      </c>
      <c r="E124" s="77"/>
      <c r="F124" s="78">
        <v>74900</v>
      </c>
      <c r="G124" s="78">
        <v>76900</v>
      </c>
      <c r="H124" s="74" t="s">
        <v>62</v>
      </c>
      <c r="I124" s="79" t="s">
        <v>641</v>
      </c>
    </row>
    <row r="125" spans="1:254" s="5" customFormat="1" ht="15.75" customHeight="1" x14ac:dyDescent="0.25">
      <c r="A125" s="74" t="s">
        <v>267</v>
      </c>
      <c r="B125" s="75" t="s">
        <v>36</v>
      </c>
      <c r="C125" s="81" t="s">
        <v>67</v>
      </c>
      <c r="D125" s="77">
        <v>11.704000000000001</v>
      </c>
      <c r="E125" s="77"/>
      <c r="F125" s="78" t="s">
        <v>268</v>
      </c>
      <c r="G125" s="78">
        <v>84900</v>
      </c>
      <c r="H125" s="74" t="s">
        <v>62</v>
      </c>
      <c r="I125" s="79" t="s">
        <v>642</v>
      </c>
    </row>
    <row r="126" spans="1:254" s="5" customFormat="1" ht="15.75" customHeight="1" x14ac:dyDescent="0.25">
      <c r="A126" s="74" t="s">
        <v>267</v>
      </c>
      <c r="B126" s="75" t="s">
        <v>36</v>
      </c>
      <c r="C126" s="81" t="s">
        <v>67</v>
      </c>
      <c r="D126" s="77">
        <v>0.22500000000000001</v>
      </c>
      <c r="E126" s="77"/>
      <c r="F126" s="78" t="s">
        <v>268</v>
      </c>
      <c r="G126" s="78">
        <v>84900</v>
      </c>
      <c r="H126" s="74" t="s">
        <v>37</v>
      </c>
      <c r="I126" s="79" t="s">
        <v>269</v>
      </c>
    </row>
    <row r="127" spans="1:254" s="18" customFormat="1" ht="15.75" customHeight="1" x14ac:dyDescent="0.25">
      <c r="A127" s="74" t="s">
        <v>270</v>
      </c>
      <c r="B127" s="75" t="s">
        <v>36</v>
      </c>
      <c r="C127" s="81">
        <v>20</v>
      </c>
      <c r="D127" s="77">
        <v>0.17500000000000002</v>
      </c>
      <c r="E127" s="77"/>
      <c r="F127" s="78"/>
      <c r="G127" s="78">
        <v>72900</v>
      </c>
      <c r="H127" s="74" t="s">
        <v>62</v>
      </c>
      <c r="I127" s="79" t="s">
        <v>271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254" s="18" customFormat="1" ht="15.75" customHeight="1" x14ac:dyDescent="0.25">
      <c r="A128" s="74" t="s">
        <v>272</v>
      </c>
      <c r="B128" s="75" t="s">
        <v>36</v>
      </c>
      <c r="C128" s="81">
        <v>20</v>
      </c>
      <c r="D128" s="77">
        <v>5.6950000000000003</v>
      </c>
      <c r="E128" s="77"/>
      <c r="F128" s="78" t="s">
        <v>273</v>
      </c>
      <c r="G128" s="78">
        <v>79900</v>
      </c>
      <c r="H128" s="74" t="s">
        <v>62</v>
      </c>
      <c r="I128" s="79" t="s">
        <v>274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s="18" customFormat="1" ht="15.75" customHeight="1" x14ac:dyDescent="0.25">
      <c r="A129" s="74" t="s">
        <v>275</v>
      </c>
      <c r="B129" s="75" t="s">
        <v>36</v>
      </c>
      <c r="C129" s="81" t="s">
        <v>67</v>
      </c>
      <c r="D129" s="77">
        <v>1.752</v>
      </c>
      <c r="E129" s="77"/>
      <c r="F129" s="78" t="s">
        <v>276</v>
      </c>
      <c r="G129" s="78">
        <v>89900</v>
      </c>
      <c r="H129" s="74" t="s">
        <v>55</v>
      </c>
      <c r="I129" s="79" t="s">
        <v>277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s="18" customFormat="1" ht="15.75" customHeight="1" x14ac:dyDescent="0.25">
      <c r="A130" s="74" t="s">
        <v>278</v>
      </c>
      <c r="B130" s="75" t="s">
        <v>36</v>
      </c>
      <c r="C130" s="81" t="s">
        <v>67</v>
      </c>
      <c r="D130" s="77">
        <v>0.106</v>
      </c>
      <c r="E130" s="77">
        <v>0.2</v>
      </c>
      <c r="F130" s="78"/>
      <c r="G130" s="78">
        <v>84900</v>
      </c>
      <c r="H130" s="74" t="s">
        <v>62</v>
      </c>
      <c r="I130" s="79" t="s">
        <v>279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s="5" customFormat="1" ht="15.75" customHeight="1" x14ac:dyDescent="0.25">
      <c r="A131" s="74" t="s">
        <v>280</v>
      </c>
      <c r="B131" s="75" t="s">
        <v>36</v>
      </c>
      <c r="C131" s="81" t="s">
        <v>67</v>
      </c>
      <c r="D131" s="77">
        <v>8.3000000000000004E-2</v>
      </c>
      <c r="E131" s="83"/>
      <c r="F131" s="78"/>
      <c r="G131" s="78">
        <v>69900</v>
      </c>
      <c r="H131" s="74" t="s">
        <v>62</v>
      </c>
      <c r="I131" s="79" t="s">
        <v>281</v>
      </c>
    </row>
    <row r="132" spans="1:30" s="5" customFormat="1" ht="15.75" customHeight="1" x14ac:dyDescent="0.25">
      <c r="A132" s="74" t="s">
        <v>282</v>
      </c>
      <c r="B132" s="75" t="s">
        <v>36</v>
      </c>
      <c r="C132" s="81">
        <v>10</v>
      </c>
      <c r="D132" s="77">
        <v>0.10100000000000001</v>
      </c>
      <c r="E132" s="77"/>
      <c r="F132" s="78" t="s">
        <v>283</v>
      </c>
      <c r="G132" s="78">
        <v>49900</v>
      </c>
      <c r="H132" s="74" t="s">
        <v>62</v>
      </c>
      <c r="I132" s="79" t="s">
        <v>284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1:30" s="5" customFormat="1" ht="15.75" customHeight="1" x14ac:dyDescent="0.25">
      <c r="A133" s="74" t="s">
        <v>285</v>
      </c>
      <c r="B133" s="75" t="s">
        <v>36</v>
      </c>
      <c r="C133" s="81">
        <v>20</v>
      </c>
      <c r="D133" s="77">
        <v>9.1999999999999998E-2</v>
      </c>
      <c r="E133" s="83"/>
      <c r="F133" s="78" t="s">
        <v>286</v>
      </c>
      <c r="G133" s="78">
        <v>59900</v>
      </c>
      <c r="H133" s="74" t="s">
        <v>62</v>
      </c>
      <c r="I133" s="79" t="s">
        <v>281</v>
      </c>
    </row>
    <row r="134" spans="1:30" s="18" customFormat="1" ht="15.75" customHeight="1" x14ac:dyDescent="0.25">
      <c r="A134" s="74" t="s">
        <v>287</v>
      </c>
      <c r="B134" s="75" t="s">
        <v>36</v>
      </c>
      <c r="C134" s="81">
        <v>20</v>
      </c>
      <c r="D134" s="77">
        <v>0.14400000000000002</v>
      </c>
      <c r="E134" s="77"/>
      <c r="F134" s="78" t="s">
        <v>207</v>
      </c>
      <c r="G134" s="78">
        <v>59900</v>
      </c>
      <c r="H134" s="74" t="s">
        <v>37</v>
      </c>
      <c r="I134" s="79" t="s">
        <v>208</v>
      </c>
    </row>
    <row r="135" spans="1:30" s="5" customFormat="1" ht="15.75" customHeight="1" x14ac:dyDescent="0.25">
      <c r="A135" s="74" t="s">
        <v>287</v>
      </c>
      <c r="B135" s="75" t="s">
        <v>36</v>
      </c>
      <c r="C135" s="81" t="s">
        <v>67</v>
      </c>
      <c r="D135" s="77">
        <v>0.14699999999999999</v>
      </c>
      <c r="E135" s="77"/>
      <c r="F135" s="78" t="s">
        <v>288</v>
      </c>
      <c r="G135" s="78">
        <v>63900</v>
      </c>
      <c r="H135" s="74" t="s">
        <v>37</v>
      </c>
      <c r="I135" s="79" t="s">
        <v>289</v>
      </c>
    </row>
    <row r="136" spans="1:30" s="18" customFormat="1" ht="15.75" customHeight="1" x14ac:dyDescent="0.25">
      <c r="A136" s="74" t="s">
        <v>290</v>
      </c>
      <c r="B136" s="75" t="s">
        <v>36</v>
      </c>
      <c r="C136" s="81">
        <v>20</v>
      </c>
      <c r="D136" s="77">
        <v>3.6749999999999998</v>
      </c>
      <c r="E136" s="77"/>
      <c r="F136" s="78">
        <v>72900</v>
      </c>
      <c r="G136" s="78">
        <v>74900</v>
      </c>
      <c r="H136" s="74" t="s">
        <v>37</v>
      </c>
      <c r="I136" s="79" t="s">
        <v>291</v>
      </c>
    </row>
    <row r="137" spans="1:30" s="18" customFormat="1" ht="15.75" customHeight="1" x14ac:dyDescent="0.25">
      <c r="A137" s="74" t="s">
        <v>292</v>
      </c>
      <c r="B137" s="75" t="s">
        <v>36</v>
      </c>
      <c r="C137" s="81" t="s">
        <v>67</v>
      </c>
      <c r="D137" s="77">
        <v>1.171</v>
      </c>
      <c r="E137" s="77"/>
      <c r="F137" s="78" t="s">
        <v>213</v>
      </c>
      <c r="G137" s="78">
        <v>82900</v>
      </c>
      <c r="H137" s="74" t="s">
        <v>55</v>
      </c>
      <c r="I137" s="79" t="s">
        <v>293</v>
      </c>
    </row>
    <row r="138" spans="1:30" s="5" customFormat="1" ht="15.75" customHeight="1" x14ac:dyDescent="0.25">
      <c r="A138" s="80" t="s">
        <v>294</v>
      </c>
      <c r="B138" s="75" t="s">
        <v>36</v>
      </c>
      <c r="C138" s="81" t="s">
        <v>61</v>
      </c>
      <c r="D138" s="77">
        <v>0.184</v>
      </c>
      <c r="E138" s="77"/>
      <c r="F138" s="78" t="s">
        <v>295</v>
      </c>
      <c r="G138" s="85">
        <v>36600</v>
      </c>
      <c r="H138" s="74" t="s">
        <v>37</v>
      </c>
      <c r="I138" s="79" t="s">
        <v>296</v>
      </c>
    </row>
    <row r="139" spans="1:30" s="5" customFormat="1" ht="15.75" customHeight="1" x14ac:dyDescent="0.25">
      <c r="A139" s="74" t="s">
        <v>297</v>
      </c>
      <c r="B139" s="75" t="s">
        <v>36</v>
      </c>
      <c r="C139" s="81">
        <v>20</v>
      </c>
      <c r="D139" s="77">
        <v>1.51</v>
      </c>
      <c r="E139" s="77"/>
      <c r="F139" s="78" t="s">
        <v>298</v>
      </c>
      <c r="G139" s="78">
        <v>79900</v>
      </c>
      <c r="H139" s="74" t="s">
        <v>62</v>
      </c>
      <c r="I139" s="79" t="s">
        <v>643</v>
      </c>
    </row>
    <row r="140" spans="1:30" s="5" customFormat="1" ht="15.75" customHeight="1" x14ac:dyDescent="0.25">
      <c r="A140" s="74" t="s">
        <v>297</v>
      </c>
      <c r="B140" s="75" t="s">
        <v>36</v>
      </c>
      <c r="C140" s="81" t="s">
        <v>67</v>
      </c>
      <c r="D140" s="77">
        <v>9.84</v>
      </c>
      <c r="E140" s="77"/>
      <c r="F140" s="78" t="s">
        <v>299</v>
      </c>
      <c r="G140" s="78">
        <v>82900</v>
      </c>
      <c r="H140" s="74" t="s">
        <v>55</v>
      </c>
      <c r="I140" s="79" t="s">
        <v>300</v>
      </c>
    </row>
    <row r="141" spans="1:30" s="18" customFormat="1" ht="15.75" customHeight="1" x14ac:dyDescent="0.25">
      <c r="A141" s="74" t="s">
        <v>297</v>
      </c>
      <c r="B141" s="75" t="s">
        <v>36</v>
      </c>
      <c r="C141" s="81" t="s">
        <v>149</v>
      </c>
      <c r="D141" s="77">
        <v>0.57000000000000006</v>
      </c>
      <c r="E141" s="77"/>
      <c r="F141" s="78" t="s">
        <v>298</v>
      </c>
      <c r="G141" s="78">
        <v>82900</v>
      </c>
      <c r="H141" s="74" t="s">
        <v>62</v>
      </c>
      <c r="I141" s="79" t="s">
        <v>142</v>
      </c>
    </row>
    <row r="142" spans="1:30" s="5" customFormat="1" ht="15.75" customHeight="1" x14ac:dyDescent="0.25">
      <c r="A142" s="74" t="s">
        <v>301</v>
      </c>
      <c r="B142" s="75" t="s">
        <v>36</v>
      </c>
      <c r="C142" s="81" t="s">
        <v>67</v>
      </c>
      <c r="D142" s="77">
        <v>0.82</v>
      </c>
      <c r="E142" s="89"/>
      <c r="F142" s="78" t="s">
        <v>302</v>
      </c>
      <c r="G142" s="78">
        <v>74900</v>
      </c>
      <c r="H142" s="74" t="s">
        <v>62</v>
      </c>
      <c r="I142" s="79" t="s">
        <v>303</v>
      </c>
    </row>
    <row r="143" spans="1:30" s="5" customFormat="1" ht="15.75" customHeight="1" x14ac:dyDescent="0.25">
      <c r="A143" s="74" t="s">
        <v>301</v>
      </c>
      <c r="B143" s="75" t="s">
        <v>36</v>
      </c>
      <c r="C143" s="81" t="s">
        <v>304</v>
      </c>
      <c r="D143" s="77">
        <v>0.42399999999999999</v>
      </c>
      <c r="E143" s="89">
        <v>0.56000000000000005</v>
      </c>
      <c r="F143" s="78">
        <v>79900</v>
      </c>
      <c r="G143" s="78">
        <v>82900</v>
      </c>
      <c r="H143" s="74" t="s">
        <v>62</v>
      </c>
      <c r="I143" s="79" t="s">
        <v>305</v>
      </c>
    </row>
    <row r="144" spans="1:30" s="18" customFormat="1" ht="15.75" customHeight="1" x14ac:dyDescent="0.25">
      <c r="A144" s="74" t="s">
        <v>306</v>
      </c>
      <c r="B144" s="75" t="s">
        <v>36</v>
      </c>
      <c r="C144" s="81" t="s">
        <v>307</v>
      </c>
      <c r="D144" s="77">
        <v>0.224</v>
      </c>
      <c r="E144" s="77"/>
      <c r="F144" s="78"/>
      <c r="G144" s="78">
        <v>79900</v>
      </c>
      <c r="H144" s="74" t="s">
        <v>37</v>
      </c>
      <c r="I144" s="79" t="s">
        <v>308</v>
      </c>
    </row>
    <row r="145" spans="1:9" s="5" customFormat="1" ht="15.75" customHeight="1" x14ac:dyDescent="0.25">
      <c r="A145" s="74" t="s">
        <v>306</v>
      </c>
      <c r="B145" s="75" t="s">
        <v>36</v>
      </c>
      <c r="C145" s="81" t="s">
        <v>67</v>
      </c>
      <c r="D145" s="77">
        <v>1.22</v>
      </c>
      <c r="E145" s="77"/>
      <c r="F145" s="78" t="s">
        <v>309</v>
      </c>
      <c r="G145" s="78">
        <v>79900</v>
      </c>
      <c r="H145" s="74" t="s">
        <v>62</v>
      </c>
      <c r="I145" s="79" t="s">
        <v>644</v>
      </c>
    </row>
    <row r="146" spans="1:9" s="5" customFormat="1" ht="15.75" customHeight="1" x14ac:dyDescent="0.25">
      <c r="A146" s="74" t="s">
        <v>306</v>
      </c>
      <c r="B146" s="75" t="s">
        <v>36</v>
      </c>
      <c r="C146" s="81" t="s">
        <v>111</v>
      </c>
      <c r="D146" s="77">
        <v>0.39</v>
      </c>
      <c r="E146" s="77"/>
      <c r="F146" s="78"/>
      <c r="G146" s="78">
        <v>99900</v>
      </c>
      <c r="H146" s="74" t="s">
        <v>62</v>
      </c>
      <c r="I146" s="79" t="s">
        <v>310</v>
      </c>
    </row>
    <row r="147" spans="1:9" s="5" customFormat="1" ht="15.75" customHeight="1" x14ac:dyDescent="0.25">
      <c r="A147" s="74" t="s">
        <v>311</v>
      </c>
      <c r="B147" s="75" t="s">
        <v>36</v>
      </c>
      <c r="C147" s="81" t="s">
        <v>149</v>
      </c>
      <c r="D147" s="77">
        <v>0.21</v>
      </c>
      <c r="E147" s="77"/>
      <c r="F147" s="78" t="s">
        <v>298</v>
      </c>
      <c r="G147" s="78">
        <v>89900</v>
      </c>
      <c r="H147" s="74" t="s">
        <v>62</v>
      </c>
      <c r="I147" s="79" t="s">
        <v>312</v>
      </c>
    </row>
    <row r="148" spans="1:9" s="5" customFormat="1" ht="15.75" customHeight="1" x14ac:dyDescent="0.25">
      <c r="A148" s="74" t="s">
        <v>313</v>
      </c>
      <c r="B148" s="75" t="s">
        <v>36</v>
      </c>
      <c r="C148" s="81" t="s">
        <v>67</v>
      </c>
      <c r="D148" s="77">
        <v>0.71599999999999997</v>
      </c>
      <c r="E148" s="77"/>
      <c r="F148" s="78" t="s">
        <v>314</v>
      </c>
      <c r="G148" s="78">
        <v>79900</v>
      </c>
      <c r="H148" s="74" t="s">
        <v>315</v>
      </c>
      <c r="I148" s="79" t="s">
        <v>316</v>
      </c>
    </row>
    <row r="149" spans="1:9" s="5" customFormat="1" ht="15.75" customHeight="1" x14ac:dyDescent="0.25">
      <c r="A149" s="74" t="s">
        <v>317</v>
      </c>
      <c r="B149" s="75" t="s">
        <v>36</v>
      </c>
      <c r="C149" s="81" t="s">
        <v>67</v>
      </c>
      <c r="D149" s="77">
        <v>3.3340000000000001</v>
      </c>
      <c r="E149" s="77"/>
      <c r="F149" s="78" t="s">
        <v>318</v>
      </c>
      <c r="G149" s="78">
        <v>82900</v>
      </c>
      <c r="H149" s="74" t="s">
        <v>315</v>
      </c>
      <c r="I149" s="79" t="s">
        <v>319</v>
      </c>
    </row>
    <row r="150" spans="1:9" s="5" customFormat="1" ht="15.75" customHeight="1" x14ac:dyDescent="0.25">
      <c r="A150" s="74" t="s">
        <v>311</v>
      </c>
      <c r="B150" s="75" t="s">
        <v>36</v>
      </c>
      <c r="C150" s="81" t="s">
        <v>111</v>
      </c>
      <c r="D150" s="77">
        <v>1.595</v>
      </c>
      <c r="E150" s="77"/>
      <c r="F150" s="78" t="s">
        <v>320</v>
      </c>
      <c r="G150" s="78">
        <v>99900</v>
      </c>
      <c r="H150" s="74" t="s">
        <v>55</v>
      </c>
      <c r="I150" s="79" t="s">
        <v>321</v>
      </c>
    </row>
    <row r="151" spans="1:9" s="5" customFormat="1" ht="15.75" customHeight="1" x14ac:dyDescent="0.25">
      <c r="A151" s="74" t="s">
        <v>322</v>
      </c>
      <c r="B151" s="75" t="s">
        <v>36</v>
      </c>
      <c r="C151" s="81" t="s">
        <v>67</v>
      </c>
      <c r="D151" s="77">
        <v>0.38</v>
      </c>
      <c r="E151" s="77"/>
      <c r="F151" s="78" t="s">
        <v>323</v>
      </c>
      <c r="G151" s="78">
        <v>61000</v>
      </c>
      <c r="H151" s="74" t="s">
        <v>37</v>
      </c>
      <c r="I151" s="79" t="s">
        <v>324</v>
      </c>
    </row>
    <row r="152" spans="1:9" s="5" customFormat="1" ht="15.75" customHeight="1" x14ac:dyDescent="0.25">
      <c r="A152" s="80" t="s">
        <v>325</v>
      </c>
      <c r="B152" s="75" t="s">
        <v>36</v>
      </c>
      <c r="C152" s="81" t="s">
        <v>304</v>
      </c>
      <c r="D152" s="77">
        <f>0.346-0.25</f>
        <v>9.5999999999999974E-2</v>
      </c>
      <c r="E152" s="77"/>
      <c r="F152" s="78" t="s">
        <v>323</v>
      </c>
      <c r="G152" s="78">
        <v>61000</v>
      </c>
      <c r="H152" s="74" t="s">
        <v>37</v>
      </c>
      <c r="I152" s="79" t="s">
        <v>326</v>
      </c>
    </row>
    <row r="153" spans="1:9" s="5" customFormat="1" ht="15.75" customHeight="1" x14ac:dyDescent="0.25">
      <c r="A153" s="74" t="s">
        <v>328</v>
      </c>
      <c r="B153" s="75" t="s">
        <v>36</v>
      </c>
      <c r="C153" s="81">
        <v>20</v>
      </c>
      <c r="D153" s="77">
        <v>0.45</v>
      </c>
      <c r="E153" s="77">
        <v>1.7000000000000002</v>
      </c>
      <c r="F153" s="78">
        <v>69900</v>
      </c>
      <c r="G153" s="78">
        <v>72900</v>
      </c>
      <c r="H153" s="74" t="s">
        <v>62</v>
      </c>
      <c r="I153" s="79" t="s">
        <v>645</v>
      </c>
    </row>
    <row r="154" spans="1:9" s="18" customFormat="1" ht="15.75" customHeight="1" x14ac:dyDescent="0.25">
      <c r="A154" s="74" t="s">
        <v>327</v>
      </c>
      <c r="B154" s="75" t="s">
        <v>36</v>
      </c>
      <c r="C154" s="81" t="s">
        <v>67</v>
      </c>
      <c r="D154" s="77">
        <v>2.21</v>
      </c>
      <c r="E154" s="77"/>
      <c r="F154" s="78" t="s">
        <v>329</v>
      </c>
      <c r="G154" s="78">
        <v>77900</v>
      </c>
      <c r="H154" s="74" t="s">
        <v>37</v>
      </c>
      <c r="I154" s="79" t="s">
        <v>330</v>
      </c>
    </row>
    <row r="155" spans="1:9" s="18" customFormat="1" ht="15.75" customHeight="1" x14ac:dyDescent="0.25">
      <c r="A155" s="74" t="s">
        <v>327</v>
      </c>
      <c r="B155" s="75" t="s">
        <v>36</v>
      </c>
      <c r="C155" s="81" t="s">
        <v>67</v>
      </c>
      <c r="D155" s="77">
        <v>0.51</v>
      </c>
      <c r="E155" s="77"/>
      <c r="F155" s="78" t="s">
        <v>329</v>
      </c>
      <c r="G155" s="78">
        <v>79900</v>
      </c>
      <c r="H155" s="74" t="s">
        <v>62</v>
      </c>
      <c r="I155" s="79" t="s">
        <v>245</v>
      </c>
    </row>
    <row r="156" spans="1:9" s="5" customFormat="1" ht="15.75" customHeight="1" x14ac:dyDescent="0.25">
      <c r="A156" s="74" t="s">
        <v>331</v>
      </c>
      <c r="B156" s="75" t="s">
        <v>36</v>
      </c>
      <c r="C156" s="81" t="s">
        <v>231</v>
      </c>
      <c r="D156" s="77">
        <v>1.9570000000000001</v>
      </c>
      <c r="E156" s="77"/>
      <c r="F156" s="78" t="s">
        <v>332</v>
      </c>
      <c r="G156" s="78">
        <v>84200</v>
      </c>
      <c r="H156" s="74" t="s">
        <v>62</v>
      </c>
      <c r="I156" s="79" t="s">
        <v>333</v>
      </c>
    </row>
    <row r="157" spans="1:9" s="18" customFormat="1" ht="15.75" customHeight="1" x14ac:dyDescent="0.25">
      <c r="A157" s="74" t="s">
        <v>327</v>
      </c>
      <c r="B157" s="75" t="s">
        <v>36</v>
      </c>
      <c r="C157" s="81" t="s">
        <v>111</v>
      </c>
      <c r="D157" s="77">
        <v>0.57999999999999996</v>
      </c>
      <c r="E157" s="77">
        <v>2.5</v>
      </c>
      <c r="F157" s="78" t="s">
        <v>334</v>
      </c>
      <c r="G157" s="78">
        <v>89900</v>
      </c>
      <c r="H157" s="74" t="s">
        <v>62</v>
      </c>
      <c r="I157" s="79" t="s">
        <v>335</v>
      </c>
    </row>
    <row r="158" spans="1:9" s="5" customFormat="1" ht="15.75" customHeight="1" x14ac:dyDescent="0.25">
      <c r="A158" s="74" t="s">
        <v>336</v>
      </c>
      <c r="B158" s="75" t="s">
        <v>36</v>
      </c>
      <c r="C158" s="81" t="s">
        <v>337</v>
      </c>
      <c r="D158" s="77">
        <v>0.54400000000000004</v>
      </c>
      <c r="E158" s="77"/>
      <c r="F158" s="78">
        <v>67900</v>
      </c>
      <c r="G158" s="78">
        <v>69900</v>
      </c>
      <c r="H158" s="74" t="s">
        <v>62</v>
      </c>
      <c r="I158" s="79" t="s">
        <v>338</v>
      </c>
    </row>
    <row r="159" spans="1:9" s="5" customFormat="1" ht="15.75" customHeight="1" x14ac:dyDescent="0.25">
      <c r="A159" s="74" t="s">
        <v>336</v>
      </c>
      <c r="B159" s="75" t="s">
        <v>36</v>
      </c>
      <c r="C159" s="81" t="s">
        <v>67</v>
      </c>
      <c r="D159" s="77">
        <v>1.6</v>
      </c>
      <c r="E159" s="77"/>
      <c r="F159" s="78" t="s">
        <v>339</v>
      </c>
      <c r="G159" s="78">
        <v>85900</v>
      </c>
      <c r="H159" s="74" t="s">
        <v>62</v>
      </c>
      <c r="I159" s="79" t="s">
        <v>340</v>
      </c>
    </row>
    <row r="160" spans="1:9" s="5" customFormat="1" ht="15.75" customHeight="1" x14ac:dyDescent="0.25">
      <c r="A160" s="74" t="s">
        <v>341</v>
      </c>
      <c r="B160" s="75" t="s">
        <v>36</v>
      </c>
      <c r="C160" s="81" t="s">
        <v>111</v>
      </c>
      <c r="D160" s="77">
        <v>12.396000000000001</v>
      </c>
      <c r="E160" s="83"/>
      <c r="F160" s="78" t="s">
        <v>342</v>
      </c>
      <c r="G160" s="78">
        <v>89900</v>
      </c>
      <c r="H160" s="74" t="s">
        <v>55</v>
      </c>
      <c r="I160" s="79" t="s">
        <v>646</v>
      </c>
    </row>
    <row r="161" spans="1:9" s="5" customFormat="1" ht="15.75" customHeight="1" x14ac:dyDescent="0.25">
      <c r="A161" s="74" t="s">
        <v>343</v>
      </c>
      <c r="B161" s="75" t="s">
        <v>36</v>
      </c>
      <c r="C161" s="81">
        <v>20</v>
      </c>
      <c r="D161" s="77">
        <v>0.32200000000000001</v>
      </c>
      <c r="E161" s="77"/>
      <c r="F161" s="78" t="s">
        <v>102</v>
      </c>
      <c r="G161" s="78">
        <v>60000</v>
      </c>
      <c r="H161" s="74" t="s">
        <v>37</v>
      </c>
      <c r="I161" s="79" t="s">
        <v>344</v>
      </c>
    </row>
    <row r="162" spans="1:9" s="5" customFormat="1" ht="15.75" customHeight="1" x14ac:dyDescent="0.25">
      <c r="A162" s="74" t="s">
        <v>345</v>
      </c>
      <c r="B162" s="75" t="s">
        <v>36</v>
      </c>
      <c r="C162" s="81" t="s">
        <v>67</v>
      </c>
      <c r="D162" s="77">
        <v>0.69</v>
      </c>
      <c r="E162" s="77"/>
      <c r="F162" s="78" t="s">
        <v>346</v>
      </c>
      <c r="G162" s="78">
        <v>79900</v>
      </c>
      <c r="H162" s="74" t="s">
        <v>62</v>
      </c>
      <c r="I162" s="79" t="s">
        <v>118</v>
      </c>
    </row>
    <row r="163" spans="1:9" s="5" customFormat="1" ht="15.75" customHeight="1" x14ac:dyDescent="0.25">
      <c r="A163" s="74" t="s">
        <v>345</v>
      </c>
      <c r="B163" s="75" t="s">
        <v>36</v>
      </c>
      <c r="C163" s="81" t="s">
        <v>111</v>
      </c>
      <c r="D163" s="77">
        <v>8.2110000000000003</v>
      </c>
      <c r="E163" s="77">
        <v>14</v>
      </c>
      <c r="F163" s="78">
        <v>79900</v>
      </c>
      <c r="G163" s="78">
        <v>89900</v>
      </c>
      <c r="H163" s="74" t="s">
        <v>55</v>
      </c>
      <c r="I163" s="79" t="s">
        <v>347</v>
      </c>
    </row>
    <row r="164" spans="1:9" s="5" customFormat="1" ht="15.75" customHeight="1" x14ac:dyDescent="0.25">
      <c r="A164" s="74" t="s">
        <v>348</v>
      </c>
      <c r="B164" s="75" t="s">
        <v>36</v>
      </c>
      <c r="C164" s="81" t="s">
        <v>67</v>
      </c>
      <c r="D164" s="77">
        <v>0.29499999999999998</v>
      </c>
      <c r="E164" s="77"/>
      <c r="F164" s="78" t="s">
        <v>339</v>
      </c>
      <c r="G164" s="78">
        <v>89900</v>
      </c>
      <c r="H164" s="74" t="s">
        <v>62</v>
      </c>
      <c r="I164" s="79" t="s">
        <v>271</v>
      </c>
    </row>
    <row r="165" spans="1:9" s="5" customFormat="1" ht="15.75" customHeight="1" x14ac:dyDescent="0.25">
      <c r="A165" s="74" t="s">
        <v>349</v>
      </c>
      <c r="B165" s="75" t="s">
        <v>36</v>
      </c>
      <c r="C165" s="81">
        <v>20</v>
      </c>
      <c r="D165" s="77">
        <v>3.246</v>
      </c>
      <c r="E165" s="88"/>
      <c r="F165" s="78">
        <v>65000</v>
      </c>
      <c r="G165" s="78">
        <v>69000</v>
      </c>
      <c r="H165" s="74" t="s">
        <v>62</v>
      </c>
      <c r="I165" s="79" t="s">
        <v>350</v>
      </c>
    </row>
    <row r="166" spans="1:9" s="5" customFormat="1" ht="15.75" customHeight="1" x14ac:dyDescent="0.25">
      <c r="A166" s="74" t="s">
        <v>351</v>
      </c>
      <c r="B166" s="75" t="s">
        <v>36</v>
      </c>
      <c r="C166" s="81">
        <v>20</v>
      </c>
      <c r="D166" s="77">
        <v>3.3650000000000002</v>
      </c>
      <c r="E166" s="88"/>
      <c r="F166" s="78">
        <v>69000</v>
      </c>
      <c r="G166" s="78">
        <v>71100</v>
      </c>
      <c r="H166" s="74" t="s">
        <v>62</v>
      </c>
      <c r="I166" s="79" t="s">
        <v>352</v>
      </c>
    </row>
    <row r="167" spans="1:9" s="18" customFormat="1" ht="15.75" customHeight="1" x14ac:dyDescent="0.25">
      <c r="A167" s="74" t="s">
        <v>353</v>
      </c>
      <c r="B167" s="75" t="s">
        <v>36</v>
      </c>
      <c r="C167" s="81">
        <v>10</v>
      </c>
      <c r="D167" s="77">
        <v>0.13</v>
      </c>
      <c r="E167" s="77"/>
      <c r="F167" s="78" t="s">
        <v>207</v>
      </c>
      <c r="G167" s="78">
        <v>59900</v>
      </c>
      <c r="H167" s="74" t="s">
        <v>37</v>
      </c>
      <c r="I167" s="79" t="s">
        <v>242</v>
      </c>
    </row>
    <row r="168" spans="1:9" s="18" customFormat="1" ht="15.75" customHeight="1" x14ac:dyDescent="0.25">
      <c r="A168" s="74" t="s">
        <v>354</v>
      </c>
      <c r="B168" s="75" t="s">
        <v>36</v>
      </c>
      <c r="C168" s="81">
        <v>10</v>
      </c>
      <c r="D168" s="77">
        <v>0.20700000000000002</v>
      </c>
      <c r="E168" s="77"/>
      <c r="F168" s="78" t="s">
        <v>355</v>
      </c>
      <c r="G168" s="78">
        <v>72900</v>
      </c>
      <c r="H168" s="74" t="s">
        <v>37</v>
      </c>
      <c r="I168" s="79" t="s">
        <v>245</v>
      </c>
    </row>
    <row r="169" spans="1:9" s="18" customFormat="1" ht="15.75" customHeight="1" x14ac:dyDescent="0.25">
      <c r="A169" s="74" t="s">
        <v>354</v>
      </c>
      <c r="B169" s="75" t="s">
        <v>36</v>
      </c>
      <c r="C169" s="81" t="s">
        <v>67</v>
      </c>
      <c r="D169" s="77">
        <v>0.125</v>
      </c>
      <c r="E169" s="77"/>
      <c r="F169" s="78" t="s">
        <v>356</v>
      </c>
      <c r="G169" s="78">
        <v>77900</v>
      </c>
      <c r="H169" s="74" t="s">
        <v>62</v>
      </c>
      <c r="I169" s="79" t="s">
        <v>312</v>
      </c>
    </row>
    <row r="170" spans="1:9" s="5" customFormat="1" ht="15.75" customHeight="1" x14ac:dyDescent="0.25">
      <c r="A170" s="74" t="s">
        <v>357</v>
      </c>
      <c r="B170" s="75" t="s">
        <v>36</v>
      </c>
      <c r="C170" s="81" t="s">
        <v>67</v>
      </c>
      <c r="D170" s="77">
        <v>1.07</v>
      </c>
      <c r="E170" s="77">
        <v>0.30000000000000004</v>
      </c>
      <c r="F170" s="78"/>
      <c r="G170" s="78">
        <v>79900</v>
      </c>
      <c r="H170" s="74" t="s">
        <v>62</v>
      </c>
      <c r="I170" s="79" t="s">
        <v>358</v>
      </c>
    </row>
    <row r="171" spans="1:9" s="18" customFormat="1" ht="15.75" customHeight="1" x14ac:dyDescent="0.25">
      <c r="A171" s="74" t="s">
        <v>359</v>
      </c>
      <c r="B171" s="75" t="s">
        <v>36</v>
      </c>
      <c r="C171" s="81" t="s">
        <v>61</v>
      </c>
      <c r="D171" s="77">
        <v>0.158</v>
      </c>
      <c r="E171" s="77"/>
      <c r="F171" s="78" t="s">
        <v>207</v>
      </c>
      <c r="G171" s="78">
        <v>59900</v>
      </c>
      <c r="H171" s="74" t="s">
        <v>37</v>
      </c>
      <c r="I171" s="79" t="s">
        <v>242</v>
      </c>
    </row>
    <row r="172" spans="1:9" s="5" customFormat="1" ht="15.75" customHeight="1" x14ac:dyDescent="0.25">
      <c r="A172" s="74" t="s">
        <v>360</v>
      </c>
      <c r="B172" s="75" t="s">
        <v>36</v>
      </c>
      <c r="C172" s="81">
        <v>20</v>
      </c>
      <c r="D172" s="77">
        <v>2.2519999999999998</v>
      </c>
      <c r="E172" s="82">
        <v>0.5</v>
      </c>
      <c r="F172" s="78" t="s">
        <v>355</v>
      </c>
      <c r="G172" s="78">
        <v>75900</v>
      </c>
      <c r="H172" s="74" t="s">
        <v>62</v>
      </c>
      <c r="I172" s="79" t="s">
        <v>361</v>
      </c>
    </row>
    <row r="173" spans="1:9" s="5" customFormat="1" ht="15.75" customHeight="1" x14ac:dyDescent="0.25">
      <c r="A173" s="74" t="s">
        <v>360</v>
      </c>
      <c r="B173" s="75" t="s">
        <v>36</v>
      </c>
      <c r="C173" s="81" t="s">
        <v>67</v>
      </c>
      <c r="D173" s="77">
        <v>1.59</v>
      </c>
      <c r="E173" s="77"/>
      <c r="F173" s="78" t="s">
        <v>362</v>
      </c>
      <c r="G173" s="78">
        <v>79900</v>
      </c>
      <c r="H173" s="74" t="s">
        <v>62</v>
      </c>
      <c r="I173" s="79" t="s">
        <v>363</v>
      </c>
    </row>
    <row r="174" spans="1:9" s="5" customFormat="1" ht="15.75" customHeight="1" x14ac:dyDescent="0.25">
      <c r="A174" s="74" t="s">
        <v>364</v>
      </c>
      <c r="B174" s="75" t="s">
        <v>36</v>
      </c>
      <c r="C174" s="81">
        <v>20</v>
      </c>
      <c r="D174" s="77"/>
      <c r="E174" s="89">
        <v>1.56</v>
      </c>
      <c r="F174" s="78" t="s">
        <v>355</v>
      </c>
      <c r="G174" s="78">
        <v>75900</v>
      </c>
      <c r="H174" s="74" t="s">
        <v>62</v>
      </c>
      <c r="I174" s="79" t="s">
        <v>365</v>
      </c>
    </row>
    <row r="175" spans="1:9" s="5" customFormat="1" ht="15.75" customHeight="1" x14ac:dyDescent="0.25">
      <c r="A175" s="74" t="s">
        <v>366</v>
      </c>
      <c r="B175" s="75" t="s">
        <v>36</v>
      </c>
      <c r="C175" s="81" t="s">
        <v>67</v>
      </c>
      <c r="D175" s="77">
        <v>0.60000000000000009</v>
      </c>
      <c r="E175" s="77"/>
      <c r="F175" s="78">
        <v>72900</v>
      </c>
      <c r="G175" s="78">
        <v>75900</v>
      </c>
      <c r="H175" s="74" t="s">
        <v>62</v>
      </c>
      <c r="I175" s="79" t="s">
        <v>340</v>
      </c>
    </row>
    <row r="176" spans="1:9" s="5" customFormat="1" ht="15.75" customHeight="1" x14ac:dyDescent="0.25">
      <c r="A176" s="74" t="s">
        <v>367</v>
      </c>
      <c r="B176" s="75" t="s">
        <v>36</v>
      </c>
      <c r="C176" s="81" t="s">
        <v>67</v>
      </c>
      <c r="D176" s="77">
        <v>0.15</v>
      </c>
      <c r="E176" s="77"/>
      <c r="F176" s="78"/>
      <c r="G176" s="78">
        <v>72900</v>
      </c>
      <c r="H176" s="74" t="s">
        <v>62</v>
      </c>
      <c r="I176" s="79" t="s">
        <v>312</v>
      </c>
    </row>
    <row r="177" spans="1:9" s="18" customFormat="1" ht="15.75" customHeight="1" x14ac:dyDescent="0.25">
      <c r="A177" s="74" t="s">
        <v>368</v>
      </c>
      <c r="B177" s="75" t="s">
        <v>36</v>
      </c>
      <c r="C177" s="81" t="s">
        <v>67</v>
      </c>
      <c r="D177" s="77">
        <v>2.085</v>
      </c>
      <c r="E177" s="77"/>
      <c r="F177" s="78">
        <v>75900</v>
      </c>
      <c r="G177" s="78">
        <v>85900</v>
      </c>
      <c r="H177" s="74" t="s">
        <v>62</v>
      </c>
      <c r="I177" s="79" t="s">
        <v>369</v>
      </c>
    </row>
    <row r="178" spans="1:9" s="18" customFormat="1" ht="15.75" customHeight="1" x14ac:dyDescent="0.25">
      <c r="A178" s="74" t="s">
        <v>370</v>
      </c>
      <c r="B178" s="75" t="s">
        <v>36</v>
      </c>
      <c r="C178" s="81">
        <v>20</v>
      </c>
      <c r="D178" s="77">
        <v>7.15</v>
      </c>
      <c r="E178" s="82">
        <v>0.82</v>
      </c>
      <c r="F178" s="78" t="s">
        <v>371</v>
      </c>
      <c r="G178" s="78">
        <v>75900</v>
      </c>
      <c r="H178" s="74" t="s">
        <v>62</v>
      </c>
      <c r="I178" s="79" t="s">
        <v>372</v>
      </c>
    </row>
    <row r="179" spans="1:9" s="18" customFormat="1" ht="15.75" customHeight="1" x14ac:dyDescent="0.25">
      <c r="A179" s="74" t="s">
        <v>370</v>
      </c>
      <c r="B179" s="75" t="s">
        <v>36</v>
      </c>
      <c r="C179" s="81" t="s">
        <v>67</v>
      </c>
      <c r="D179" s="77">
        <v>4.88</v>
      </c>
      <c r="E179" s="77"/>
      <c r="F179" s="78" t="s">
        <v>373</v>
      </c>
      <c r="G179" s="78">
        <v>85900</v>
      </c>
      <c r="H179" s="74" t="s">
        <v>37</v>
      </c>
      <c r="I179" s="79" t="s">
        <v>374</v>
      </c>
    </row>
    <row r="180" spans="1:9" s="18" customFormat="1" ht="15.75" customHeight="1" x14ac:dyDescent="0.25">
      <c r="A180" s="74" t="s">
        <v>370</v>
      </c>
      <c r="B180" s="75" t="s">
        <v>36</v>
      </c>
      <c r="C180" s="81" t="s">
        <v>67</v>
      </c>
      <c r="D180" s="77">
        <v>14.474</v>
      </c>
      <c r="E180" s="82">
        <v>1.96</v>
      </c>
      <c r="F180" s="78" t="s">
        <v>373</v>
      </c>
      <c r="G180" s="78">
        <v>82900</v>
      </c>
      <c r="H180" s="74" t="s">
        <v>62</v>
      </c>
      <c r="I180" s="79" t="s">
        <v>647</v>
      </c>
    </row>
    <row r="181" spans="1:9" s="18" customFormat="1" ht="15.75" customHeight="1" x14ac:dyDescent="0.25">
      <c r="A181" s="74" t="s">
        <v>375</v>
      </c>
      <c r="B181" s="75" t="s">
        <v>36</v>
      </c>
      <c r="C181" s="81">
        <v>20</v>
      </c>
      <c r="D181" s="77">
        <v>0.223</v>
      </c>
      <c r="E181" s="77"/>
      <c r="F181" s="78">
        <v>35000</v>
      </c>
      <c r="G181" s="78">
        <v>39900</v>
      </c>
      <c r="H181" s="74" t="s">
        <v>62</v>
      </c>
      <c r="I181" s="79" t="s">
        <v>376</v>
      </c>
    </row>
    <row r="182" spans="1:9" s="18" customFormat="1" ht="15.75" customHeight="1" x14ac:dyDescent="0.25">
      <c r="A182" s="74" t="s">
        <v>377</v>
      </c>
      <c r="B182" s="75" t="s">
        <v>36</v>
      </c>
      <c r="C182" s="81" t="s">
        <v>67</v>
      </c>
      <c r="D182" s="77">
        <v>0.27200000000000002</v>
      </c>
      <c r="E182" s="77"/>
      <c r="F182" s="78" t="s">
        <v>378</v>
      </c>
      <c r="G182" s="78">
        <v>64900</v>
      </c>
      <c r="H182" s="74" t="s">
        <v>37</v>
      </c>
      <c r="I182" s="79" t="s">
        <v>379</v>
      </c>
    </row>
    <row r="183" spans="1:9" s="18" customFormat="1" ht="15.75" customHeight="1" x14ac:dyDescent="0.25">
      <c r="A183" s="74" t="s">
        <v>380</v>
      </c>
      <c r="B183" s="75" t="s">
        <v>36</v>
      </c>
      <c r="C183" s="81">
        <v>20</v>
      </c>
      <c r="D183" s="77">
        <v>1.5129999999999999</v>
      </c>
      <c r="E183" s="83"/>
      <c r="F183" s="78" t="s">
        <v>381</v>
      </c>
      <c r="G183" s="78">
        <v>76900</v>
      </c>
      <c r="H183" s="74" t="s">
        <v>62</v>
      </c>
      <c r="I183" s="79" t="s">
        <v>382</v>
      </c>
    </row>
    <row r="184" spans="1:9" s="18" customFormat="1" ht="15.75" customHeight="1" x14ac:dyDescent="0.25">
      <c r="A184" s="74" t="s">
        <v>380</v>
      </c>
      <c r="B184" s="75" t="s">
        <v>36</v>
      </c>
      <c r="C184" s="81" t="s">
        <v>67</v>
      </c>
      <c r="D184" s="77">
        <v>0.51400000000000001</v>
      </c>
      <c r="E184" s="77"/>
      <c r="F184" s="78" t="s">
        <v>381</v>
      </c>
      <c r="G184" s="78">
        <v>79900</v>
      </c>
      <c r="H184" s="74" t="s">
        <v>37</v>
      </c>
      <c r="I184" s="79" t="s">
        <v>383</v>
      </c>
    </row>
    <row r="185" spans="1:9" s="18" customFormat="1" ht="15.75" customHeight="1" x14ac:dyDescent="0.25">
      <c r="A185" s="74" t="s">
        <v>380</v>
      </c>
      <c r="B185" s="75" t="s">
        <v>36</v>
      </c>
      <c r="C185" s="81" t="s">
        <v>67</v>
      </c>
      <c r="D185" s="77">
        <v>8.9580000000000002</v>
      </c>
      <c r="E185" s="77"/>
      <c r="F185" s="78" t="s">
        <v>381</v>
      </c>
      <c r="G185" s="78">
        <v>83900</v>
      </c>
      <c r="H185" s="74" t="s">
        <v>62</v>
      </c>
      <c r="I185" s="79" t="s">
        <v>648</v>
      </c>
    </row>
    <row r="186" spans="1:9" s="18" customFormat="1" ht="15.75" customHeight="1" x14ac:dyDescent="0.25">
      <c r="A186" s="74" t="s">
        <v>384</v>
      </c>
      <c r="B186" s="75" t="s">
        <v>36</v>
      </c>
      <c r="C186" s="81">
        <v>20</v>
      </c>
      <c r="D186" s="77"/>
      <c r="E186" s="83">
        <v>0.66</v>
      </c>
      <c r="F186" s="78">
        <v>72900</v>
      </c>
      <c r="G186" s="78">
        <v>75900</v>
      </c>
      <c r="H186" s="74" t="s">
        <v>62</v>
      </c>
      <c r="I186" s="79" t="s">
        <v>239</v>
      </c>
    </row>
    <row r="187" spans="1:9" s="18" customFormat="1" ht="15.75" customHeight="1" x14ac:dyDescent="0.25">
      <c r="A187" s="74" t="s">
        <v>384</v>
      </c>
      <c r="B187" s="75" t="s">
        <v>36</v>
      </c>
      <c r="C187" s="81" t="s">
        <v>111</v>
      </c>
      <c r="D187" s="77">
        <v>1.5070000000000001</v>
      </c>
      <c r="E187" s="77"/>
      <c r="F187" s="78">
        <v>89900</v>
      </c>
      <c r="G187" s="78">
        <v>99900</v>
      </c>
      <c r="H187" s="74" t="s">
        <v>62</v>
      </c>
      <c r="I187" s="79" t="s">
        <v>340</v>
      </c>
    </row>
    <row r="188" spans="1:9" s="18" customFormat="1" ht="15.75" customHeight="1" x14ac:dyDescent="0.25">
      <c r="A188" s="74" t="s">
        <v>385</v>
      </c>
      <c r="B188" s="75" t="s">
        <v>36</v>
      </c>
      <c r="C188" s="81">
        <v>20</v>
      </c>
      <c r="D188" s="77">
        <v>2.78</v>
      </c>
      <c r="E188" s="77"/>
      <c r="F188" s="78">
        <v>62900</v>
      </c>
      <c r="G188" s="78">
        <v>65900</v>
      </c>
      <c r="H188" s="74" t="s">
        <v>62</v>
      </c>
      <c r="I188" s="79" t="s">
        <v>386</v>
      </c>
    </row>
    <row r="189" spans="1:9" s="18" customFormat="1" ht="15.75" customHeight="1" x14ac:dyDescent="0.25">
      <c r="A189" s="74" t="s">
        <v>387</v>
      </c>
      <c r="B189" s="75" t="s">
        <v>36</v>
      </c>
      <c r="C189" s="81">
        <v>20</v>
      </c>
      <c r="D189" s="77">
        <v>4.7519999999999998</v>
      </c>
      <c r="E189" s="77"/>
      <c r="F189" s="78">
        <v>76900</v>
      </c>
      <c r="G189" s="78">
        <v>79900</v>
      </c>
      <c r="H189" s="74" t="s">
        <v>62</v>
      </c>
      <c r="I189" s="79" t="s">
        <v>388</v>
      </c>
    </row>
    <row r="190" spans="1:9" s="5" customFormat="1" ht="15.75" customHeight="1" x14ac:dyDescent="0.25">
      <c r="A190" s="74" t="s">
        <v>389</v>
      </c>
      <c r="B190" s="75" t="s">
        <v>36</v>
      </c>
      <c r="C190" s="81" t="s">
        <v>390</v>
      </c>
      <c r="D190" s="77">
        <v>2.5</v>
      </c>
      <c r="E190" s="77"/>
      <c r="F190" s="78" t="s">
        <v>391</v>
      </c>
      <c r="G190" s="78">
        <v>75900</v>
      </c>
      <c r="H190" s="74" t="s">
        <v>392</v>
      </c>
      <c r="I190" s="79" t="s">
        <v>393</v>
      </c>
    </row>
    <row r="191" spans="1:9" s="5" customFormat="1" ht="15.75" customHeight="1" x14ac:dyDescent="0.25">
      <c r="A191" s="74" t="s">
        <v>394</v>
      </c>
      <c r="B191" s="75" t="s">
        <v>36</v>
      </c>
      <c r="C191" s="81" t="s">
        <v>390</v>
      </c>
      <c r="D191" s="77">
        <v>2</v>
      </c>
      <c r="E191" s="77"/>
      <c r="F191" s="78" t="s">
        <v>395</v>
      </c>
      <c r="G191" s="78">
        <v>75900</v>
      </c>
      <c r="H191" s="74" t="s">
        <v>392</v>
      </c>
      <c r="I191" s="79" t="s">
        <v>393</v>
      </c>
    </row>
    <row r="192" spans="1:9" s="18" customFormat="1" ht="15.75" customHeight="1" x14ac:dyDescent="0.25">
      <c r="A192" s="74" t="s">
        <v>387</v>
      </c>
      <c r="B192" s="75" t="s">
        <v>36</v>
      </c>
      <c r="C192" s="81" t="s">
        <v>67</v>
      </c>
      <c r="D192" s="77">
        <v>1.64</v>
      </c>
      <c r="E192" s="77"/>
      <c r="F192" s="78" t="s">
        <v>396</v>
      </c>
      <c r="G192" s="78">
        <v>89900</v>
      </c>
      <c r="H192" s="74" t="s">
        <v>37</v>
      </c>
      <c r="I192" s="79" t="s">
        <v>397</v>
      </c>
    </row>
    <row r="193" spans="1:9" s="18" customFormat="1" ht="15.75" customHeight="1" x14ac:dyDescent="0.25">
      <c r="A193" s="74" t="s">
        <v>398</v>
      </c>
      <c r="B193" s="75" t="s">
        <v>36</v>
      </c>
      <c r="C193" s="81" t="s">
        <v>67</v>
      </c>
      <c r="D193" s="77">
        <v>0.23</v>
      </c>
      <c r="E193" s="77"/>
      <c r="F193" s="78" t="s">
        <v>399</v>
      </c>
      <c r="G193" s="78">
        <v>89900</v>
      </c>
      <c r="H193" s="74" t="s">
        <v>62</v>
      </c>
      <c r="I193" s="79" t="s">
        <v>281</v>
      </c>
    </row>
    <row r="194" spans="1:9" s="18" customFormat="1" ht="15.75" customHeight="1" x14ac:dyDescent="0.25">
      <c r="A194" s="74" t="s">
        <v>398</v>
      </c>
      <c r="B194" s="75" t="s">
        <v>36</v>
      </c>
      <c r="C194" s="81" t="s">
        <v>149</v>
      </c>
      <c r="D194" s="77">
        <v>1.74</v>
      </c>
      <c r="E194" s="77"/>
      <c r="F194" s="78" t="s">
        <v>141</v>
      </c>
      <c r="G194" s="78">
        <v>89900</v>
      </c>
      <c r="H194" s="74" t="s">
        <v>62</v>
      </c>
      <c r="I194" s="79" t="s">
        <v>358</v>
      </c>
    </row>
    <row r="195" spans="1:9" s="18" customFormat="1" ht="15.75" customHeight="1" x14ac:dyDescent="0.25">
      <c r="A195" s="74" t="s">
        <v>398</v>
      </c>
      <c r="B195" s="75" t="s">
        <v>36</v>
      </c>
      <c r="C195" s="81" t="s">
        <v>304</v>
      </c>
      <c r="D195" s="77">
        <v>0.57999999999999996</v>
      </c>
      <c r="E195" s="77"/>
      <c r="F195" s="78" t="s">
        <v>400</v>
      </c>
      <c r="G195" s="78">
        <v>92900</v>
      </c>
      <c r="H195" s="74" t="s">
        <v>62</v>
      </c>
      <c r="I195" s="79" t="s">
        <v>245</v>
      </c>
    </row>
    <row r="196" spans="1:9" s="5" customFormat="1" ht="15.75" customHeight="1" x14ac:dyDescent="0.25">
      <c r="A196" s="74" t="s">
        <v>398</v>
      </c>
      <c r="B196" s="75" t="s">
        <v>36</v>
      </c>
      <c r="C196" s="81" t="s">
        <v>111</v>
      </c>
      <c r="D196" s="77">
        <v>8.82</v>
      </c>
      <c r="E196" s="77"/>
      <c r="F196" s="78">
        <v>89900</v>
      </c>
      <c r="G196" s="78">
        <v>99900</v>
      </c>
      <c r="H196" s="74" t="s">
        <v>62</v>
      </c>
      <c r="I196" s="79" t="s">
        <v>649</v>
      </c>
    </row>
    <row r="197" spans="1:9" s="5" customFormat="1" ht="15.75" customHeight="1" x14ac:dyDescent="0.25">
      <c r="A197" s="74" t="s">
        <v>401</v>
      </c>
      <c r="B197" s="75" t="s">
        <v>402</v>
      </c>
      <c r="C197" s="81" t="s">
        <v>403</v>
      </c>
      <c r="D197" s="77">
        <v>0.54336000000000007</v>
      </c>
      <c r="E197" s="77"/>
      <c r="F197" s="78" t="s">
        <v>102</v>
      </c>
      <c r="G197" s="78">
        <v>399000</v>
      </c>
      <c r="H197" s="74" t="s">
        <v>404</v>
      </c>
      <c r="I197" s="79" t="s">
        <v>405</v>
      </c>
    </row>
    <row r="198" spans="1:9" s="18" customFormat="1" ht="15.75" customHeight="1" x14ac:dyDescent="0.25">
      <c r="A198" s="74" t="s">
        <v>406</v>
      </c>
      <c r="B198" s="75" t="s">
        <v>36</v>
      </c>
      <c r="C198" s="81">
        <v>20</v>
      </c>
      <c r="D198" s="77">
        <v>2.16</v>
      </c>
      <c r="E198" s="77"/>
      <c r="F198" s="78">
        <v>72900</v>
      </c>
      <c r="G198" s="78">
        <v>75900</v>
      </c>
      <c r="H198" s="74" t="s">
        <v>62</v>
      </c>
      <c r="I198" s="79" t="s">
        <v>407</v>
      </c>
    </row>
    <row r="199" spans="1:9" s="5" customFormat="1" ht="15.75" customHeight="1" x14ac:dyDescent="0.25">
      <c r="A199" s="74" t="s">
        <v>408</v>
      </c>
      <c r="B199" s="75" t="s">
        <v>36</v>
      </c>
      <c r="C199" s="81">
        <v>20</v>
      </c>
      <c r="D199" s="77">
        <v>0.51700000000000002</v>
      </c>
      <c r="E199" s="77"/>
      <c r="F199" s="78" t="s">
        <v>102</v>
      </c>
      <c r="G199" s="78">
        <v>72900</v>
      </c>
      <c r="H199" s="74" t="s">
        <v>37</v>
      </c>
      <c r="I199" s="79" t="s">
        <v>409</v>
      </c>
    </row>
    <row r="200" spans="1:9" s="5" customFormat="1" ht="15.75" customHeight="1" x14ac:dyDescent="0.25">
      <c r="A200" s="74" t="s">
        <v>410</v>
      </c>
      <c r="B200" s="75" t="s">
        <v>36</v>
      </c>
      <c r="C200" s="81" t="s">
        <v>390</v>
      </c>
      <c r="D200" s="77">
        <v>10</v>
      </c>
      <c r="E200" s="77"/>
      <c r="F200" s="78" t="s">
        <v>411</v>
      </c>
      <c r="G200" s="78">
        <v>72900</v>
      </c>
      <c r="H200" s="74" t="s">
        <v>392</v>
      </c>
      <c r="I200" s="79" t="s">
        <v>393</v>
      </c>
    </row>
    <row r="201" spans="1:9" s="5" customFormat="1" ht="15.75" customHeight="1" x14ac:dyDescent="0.25">
      <c r="A201" s="74" t="s">
        <v>408</v>
      </c>
      <c r="B201" s="75" t="s">
        <v>36</v>
      </c>
      <c r="C201" s="81" t="s">
        <v>304</v>
      </c>
      <c r="D201" s="77"/>
      <c r="E201" s="77">
        <v>0.57999999999999996</v>
      </c>
      <c r="F201" s="78" t="s">
        <v>412</v>
      </c>
      <c r="G201" s="78">
        <v>89900</v>
      </c>
      <c r="H201" s="74" t="s">
        <v>62</v>
      </c>
      <c r="I201" s="79" t="s">
        <v>107</v>
      </c>
    </row>
    <row r="202" spans="1:9" s="5" customFormat="1" ht="15.75" customHeight="1" x14ac:dyDescent="0.25">
      <c r="A202" s="74" t="s">
        <v>408</v>
      </c>
      <c r="B202" s="75" t="s">
        <v>36</v>
      </c>
      <c r="C202" s="81" t="s">
        <v>111</v>
      </c>
      <c r="D202" s="77"/>
      <c r="E202" s="77">
        <v>0.315</v>
      </c>
      <c r="F202" s="78" t="s">
        <v>413</v>
      </c>
      <c r="G202" s="78">
        <v>99900</v>
      </c>
      <c r="H202" s="74" t="s">
        <v>62</v>
      </c>
      <c r="I202" s="79" t="s">
        <v>107</v>
      </c>
    </row>
    <row r="203" spans="1:9" s="5" customFormat="1" ht="15.75" customHeight="1" x14ac:dyDescent="0.25">
      <c r="A203" s="74" t="s">
        <v>414</v>
      </c>
      <c r="B203" s="75" t="s">
        <v>36</v>
      </c>
      <c r="C203" s="81">
        <v>20</v>
      </c>
      <c r="D203" s="77">
        <v>0.20500000000000002</v>
      </c>
      <c r="E203" s="77"/>
      <c r="F203" s="78" t="s">
        <v>415</v>
      </c>
      <c r="G203" s="78">
        <v>57900</v>
      </c>
      <c r="H203" s="74" t="s">
        <v>416</v>
      </c>
      <c r="I203" s="79" t="s">
        <v>417</v>
      </c>
    </row>
    <row r="204" spans="1:9" s="5" customFormat="1" ht="15.75" customHeight="1" x14ac:dyDescent="0.25">
      <c r="A204" s="74" t="s">
        <v>418</v>
      </c>
      <c r="B204" s="75" t="s">
        <v>36</v>
      </c>
      <c r="C204" s="81" t="s">
        <v>390</v>
      </c>
      <c r="D204" s="77">
        <v>7</v>
      </c>
      <c r="E204" s="77"/>
      <c r="F204" s="78" t="s">
        <v>411</v>
      </c>
      <c r="G204" s="78">
        <v>72900</v>
      </c>
      <c r="H204" s="74" t="s">
        <v>392</v>
      </c>
      <c r="I204" s="79" t="s">
        <v>393</v>
      </c>
    </row>
    <row r="205" spans="1:9" s="18" customFormat="1" ht="15.75" customHeight="1" x14ac:dyDescent="0.25">
      <c r="A205" s="74" t="s">
        <v>419</v>
      </c>
      <c r="B205" s="75" t="s">
        <v>36</v>
      </c>
      <c r="C205" s="81">
        <v>20</v>
      </c>
      <c r="D205" s="77">
        <v>1.024</v>
      </c>
      <c r="E205" s="77"/>
      <c r="F205" s="78"/>
      <c r="G205" s="78">
        <v>75900</v>
      </c>
      <c r="H205" s="74" t="s">
        <v>62</v>
      </c>
      <c r="I205" s="79" t="s">
        <v>420</v>
      </c>
    </row>
    <row r="206" spans="1:9" s="5" customFormat="1" ht="15.75" customHeight="1" x14ac:dyDescent="0.25">
      <c r="A206" s="74" t="s">
        <v>419</v>
      </c>
      <c r="B206" s="75" t="s">
        <v>36</v>
      </c>
      <c r="C206" s="81" t="s">
        <v>67</v>
      </c>
      <c r="D206" s="77">
        <v>4.181</v>
      </c>
      <c r="E206" s="83"/>
      <c r="F206" s="78" t="s">
        <v>141</v>
      </c>
      <c r="G206" s="78">
        <v>82900</v>
      </c>
      <c r="H206" s="74" t="s">
        <v>62</v>
      </c>
      <c r="I206" s="79" t="s">
        <v>421</v>
      </c>
    </row>
    <row r="207" spans="1:9" s="18" customFormat="1" ht="15.75" customHeight="1" x14ac:dyDescent="0.25">
      <c r="A207" s="74" t="s">
        <v>419</v>
      </c>
      <c r="B207" s="75" t="s">
        <v>36</v>
      </c>
      <c r="C207" s="81" t="s">
        <v>111</v>
      </c>
      <c r="D207" s="77">
        <v>0.66800000000000004</v>
      </c>
      <c r="E207" s="77"/>
      <c r="F207" s="78">
        <v>79900</v>
      </c>
      <c r="G207" s="78">
        <v>89900</v>
      </c>
      <c r="H207" s="74" t="s">
        <v>62</v>
      </c>
      <c r="I207" s="79" t="s">
        <v>310</v>
      </c>
    </row>
    <row r="208" spans="1:9" s="5" customFormat="1" ht="15.75" customHeight="1" x14ac:dyDescent="0.25">
      <c r="A208" s="74" t="s">
        <v>422</v>
      </c>
      <c r="B208" s="75" t="s">
        <v>36</v>
      </c>
      <c r="C208" s="81" t="s">
        <v>67</v>
      </c>
      <c r="D208" s="77">
        <v>0.24</v>
      </c>
      <c r="E208" s="83"/>
      <c r="F208" s="78"/>
      <c r="G208" s="78">
        <v>79900</v>
      </c>
      <c r="H208" s="74" t="s">
        <v>62</v>
      </c>
      <c r="I208" s="79" t="s">
        <v>423</v>
      </c>
    </row>
    <row r="209" spans="1:9" s="5" customFormat="1" ht="15.75" customHeight="1" x14ac:dyDescent="0.25">
      <c r="A209" s="74" t="s">
        <v>424</v>
      </c>
      <c r="B209" s="75" t="s">
        <v>36</v>
      </c>
      <c r="C209" s="81" t="s">
        <v>111</v>
      </c>
      <c r="D209" s="77">
        <v>0.24</v>
      </c>
      <c r="E209" s="77"/>
      <c r="F209" s="78" t="s">
        <v>425</v>
      </c>
      <c r="G209" s="78">
        <v>89900</v>
      </c>
      <c r="H209" s="74" t="s">
        <v>62</v>
      </c>
      <c r="I209" s="79" t="s">
        <v>426</v>
      </c>
    </row>
    <row r="210" spans="1:9" s="5" customFormat="1" ht="15.75" customHeight="1" x14ac:dyDescent="0.25">
      <c r="A210" s="74" t="s">
        <v>427</v>
      </c>
      <c r="B210" s="75" t="s">
        <v>36</v>
      </c>
      <c r="C210" s="81" t="s">
        <v>111</v>
      </c>
      <c r="D210" s="77">
        <v>1.9570000000000001</v>
      </c>
      <c r="E210" s="77"/>
      <c r="F210" s="78" t="s">
        <v>339</v>
      </c>
      <c r="G210" s="78">
        <v>89900</v>
      </c>
      <c r="H210" s="74" t="s">
        <v>62</v>
      </c>
      <c r="I210" s="79" t="s">
        <v>428</v>
      </c>
    </row>
    <row r="211" spans="1:9" s="5" customFormat="1" ht="15.75" customHeight="1" x14ac:dyDescent="0.25">
      <c r="A211" s="74" t="s">
        <v>429</v>
      </c>
      <c r="B211" s="75" t="s">
        <v>36</v>
      </c>
      <c r="C211" s="81" t="s">
        <v>149</v>
      </c>
      <c r="D211" s="77">
        <v>0.11</v>
      </c>
      <c r="E211" s="84"/>
      <c r="F211" s="78" t="s">
        <v>102</v>
      </c>
      <c r="G211" s="78">
        <v>79900</v>
      </c>
      <c r="H211" s="74" t="s">
        <v>404</v>
      </c>
      <c r="I211" s="79" t="s">
        <v>430</v>
      </c>
    </row>
    <row r="212" spans="1:9" s="5" customFormat="1" ht="15.75" customHeight="1" x14ac:dyDescent="0.25">
      <c r="A212" s="74" t="s">
        <v>431</v>
      </c>
      <c r="B212" s="75" t="s">
        <v>36</v>
      </c>
      <c r="C212" s="81" t="s">
        <v>111</v>
      </c>
      <c r="D212" s="77"/>
      <c r="E212" s="77">
        <v>30</v>
      </c>
      <c r="F212" s="78" t="s">
        <v>432</v>
      </c>
      <c r="G212" s="78">
        <v>79900</v>
      </c>
      <c r="H212" s="74" t="s">
        <v>62</v>
      </c>
      <c r="I212" s="79" t="s">
        <v>433</v>
      </c>
    </row>
    <row r="213" spans="1:9" s="5" customFormat="1" ht="15.75" customHeight="1" x14ac:dyDescent="0.25">
      <c r="A213" s="74" t="s">
        <v>434</v>
      </c>
      <c r="B213" s="75" t="s">
        <v>36</v>
      </c>
      <c r="C213" s="81" t="s">
        <v>67</v>
      </c>
      <c r="D213" s="77">
        <v>0.65800000000000003</v>
      </c>
      <c r="E213" s="77"/>
      <c r="F213" s="78"/>
      <c r="G213" s="78">
        <v>89900</v>
      </c>
      <c r="H213" s="74" t="s">
        <v>37</v>
      </c>
      <c r="I213" s="79" t="s">
        <v>435</v>
      </c>
    </row>
    <row r="214" spans="1:9" s="5" customFormat="1" ht="15.75" customHeight="1" x14ac:dyDescent="0.25">
      <c r="A214" s="74" t="s">
        <v>436</v>
      </c>
      <c r="B214" s="75" t="s">
        <v>36</v>
      </c>
      <c r="C214" s="81" t="s">
        <v>111</v>
      </c>
      <c r="D214" s="77">
        <f>1.535-0.435</f>
        <v>1.0999999999999999</v>
      </c>
      <c r="E214" s="77"/>
      <c r="F214" s="78" t="s">
        <v>437</v>
      </c>
      <c r="G214" s="78">
        <v>81200</v>
      </c>
      <c r="H214" s="74" t="s">
        <v>62</v>
      </c>
      <c r="I214" s="79" t="s">
        <v>438</v>
      </c>
    </row>
    <row r="215" spans="1:9" s="5" customFormat="1" ht="15.75" customHeight="1" x14ac:dyDescent="0.25">
      <c r="A215" s="74" t="s">
        <v>439</v>
      </c>
      <c r="B215" s="75" t="s">
        <v>36</v>
      </c>
      <c r="C215" s="81" t="s">
        <v>115</v>
      </c>
      <c r="D215" s="77">
        <v>0.18</v>
      </c>
      <c r="E215" s="77"/>
      <c r="F215" s="78" t="s">
        <v>440</v>
      </c>
      <c r="G215" s="78">
        <v>81200</v>
      </c>
      <c r="H215" s="74" t="s">
        <v>62</v>
      </c>
      <c r="I215" s="79" t="s">
        <v>441</v>
      </c>
    </row>
    <row r="216" spans="1:9" s="5" customFormat="1" ht="15.75" customHeight="1" x14ac:dyDescent="0.25">
      <c r="A216" s="74" t="s">
        <v>442</v>
      </c>
      <c r="B216" s="75" t="s">
        <v>45</v>
      </c>
      <c r="C216" s="81">
        <v>20</v>
      </c>
      <c r="D216" s="77">
        <v>5.58</v>
      </c>
      <c r="E216" s="77"/>
      <c r="F216" s="78">
        <v>42000</v>
      </c>
      <c r="G216" s="78">
        <v>44000</v>
      </c>
      <c r="H216" s="74" t="s">
        <v>443</v>
      </c>
      <c r="I216" s="79" t="s">
        <v>444</v>
      </c>
    </row>
    <row r="217" spans="1:9" s="18" customFormat="1" ht="15.75" customHeight="1" x14ac:dyDescent="0.25">
      <c r="A217" s="74" t="s">
        <v>445</v>
      </c>
      <c r="B217" s="75" t="s">
        <v>36</v>
      </c>
      <c r="C217" s="81" t="s">
        <v>304</v>
      </c>
      <c r="D217" s="77">
        <f>1.944-1.007</f>
        <v>0.93700000000000006</v>
      </c>
      <c r="E217" s="77"/>
      <c r="F217" s="78" t="s">
        <v>447</v>
      </c>
      <c r="G217" s="78">
        <v>73200</v>
      </c>
      <c r="H217" s="74" t="s">
        <v>37</v>
      </c>
      <c r="I217" s="79" t="s">
        <v>142</v>
      </c>
    </row>
    <row r="218" spans="1:9" s="5" customFormat="1" ht="15.75" customHeight="1" x14ac:dyDescent="0.25">
      <c r="A218" s="74" t="s">
        <v>445</v>
      </c>
      <c r="B218" s="75" t="s">
        <v>36</v>
      </c>
      <c r="C218" s="81" t="s">
        <v>111</v>
      </c>
      <c r="D218" s="77">
        <f>4.074+0.34</f>
        <v>4.4139999999999997</v>
      </c>
      <c r="E218" s="77"/>
      <c r="F218" s="78" t="s">
        <v>448</v>
      </c>
      <c r="G218" s="78">
        <v>76200</v>
      </c>
      <c r="H218" s="74" t="s">
        <v>449</v>
      </c>
      <c r="I218" s="79" t="s">
        <v>450</v>
      </c>
    </row>
    <row r="219" spans="1:9" s="5" customFormat="1" ht="15.75" customHeight="1" x14ac:dyDescent="0.25">
      <c r="A219" s="74" t="s">
        <v>451</v>
      </c>
      <c r="B219" s="75" t="s">
        <v>36</v>
      </c>
      <c r="C219" s="81" t="s">
        <v>67</v>
      </c>
      <c r="D219" s="77">
        <v>0.35299999999999998</v>
      </c>
      <c r="E219" s="84"/>
      <c r="F219" s="78" t="s">
        <v>102</v>
      </c>
      <c r="G219" s="78">
        <v>69000</v>
      </c>
      <c r="H219" s="74" t="s">
        <v>62</v>
      </c>
      <c r="I219" s="79" t="s">
        <v>312</v>
      </c>
    </row>
    <row r="220" spans="1:9" s="5" customFormat="1" ht="15.75" customHeight="1" x14ac:dyDescent="0.25">
      <c r="A220" s="74" t="s">
        <v>452</v>
      </c>
      <c r="B220" s="75" t="s">
        <v>36</v>
      </c>
      <c r="C220" s="81" t="s">
        <v>111</v>
      </c>
      <c r="D220" s="77">
        <v>0.34399999999999997</v>
      </c>
      <c r="E220" s="77"/>
      <c r="F220" s="78" t="s">
        <v>453</v>
      </c>
      <c r="G220" s="78">
        <v>67200</v>
      </c>
      <c r="H220" s="74" t="s">
        <v>37</v>
      </c>
      <c r="I220" s="79" t="s">
        <v>312</v>
      </c>
    </row>
    <row r="221" spans="1:9" s="18" customFormat="1" ht="15.75" customHeight="1" x14ac:dyDescent="0.25">
      <c r="A221" s="74" t="s">
        <v>451</v>
      </c>
      <c r="B221" s="75" t="s">
        <v>36</v>
      </c>
      <c r="C221" s="81" t="s">
        <v>111</v>
      </c>
      <c r="D221" s="77">
        <v>1.7230000000000001</v>
      </c>
      <c r="E221" s="77"/>
      <c r="F221" s="78" t="s">
        <v>454</v>
      </c>
      <c r="G221" s="78">
        <v>76200</v>
      </c>
      <c r="H221" s="74" t="s">
        <v>37</v>
      </c>
      <c r="I221" s="79" t="s">
        <v>455</v>
      </c>
    </row>
    <row r="222" spans="1:9" s="5" customFormat="1" ht="15.75" customHeight="1" x14ac:dyDescent="0.25">
      <c r="A222" s="74" t="s">
        <v>456</v>
      </c>
      <c r="B222" s="75" t="s">
        <v>36</v>
      </c>
      <c r="C222" s="81" t="s">
        <v>67</v>
      </c>
      <c r="D222" s="77">
        <v>0.61599999999999999</v>
      </c>
      <c r="E222" s="84"/>
      <c r="F222" s="78" t="s">
        <v>457</v>
      </c>
      <c r="G222" s="85">
        <v>59000</v>
      </c>
      <c r="H222" s="74" t="s">
        <v>37</v>
      </c>
      <c r="I222" s="79" t="s">
        <v>458</v>
      </c>
    </row>
    <row r="223" spans="1:9" s="5" customFormat="1" ht="15.75" customHeight="1" x14ac:dyDescent="0.25">
      <c r="A223" s="74" t="s">
        <v>456</v>
      </c>
      <c r="B223" s="75" t="s">
        <v>36</v>
      </c>
      <c r="C223" s="81" t="s">
        <v>111</v>
      </c>
      <c r="D223" s="77">
        <v>1.8</v>
      </c>
      <c r="E223" s="77"/>
      <c r="F223" s="78" t="s">
        <v>454</v>
      </c>
      <c r="G223" s="78">
        <v>76200</v>
      </c>
      <c r="H223" s="74" t="s">
        <v>37</v>
      </c>
      <c r="I223" s="79" t="s">
        <v>459</v>
      </c>
    </row>
    <row r="224" spans="1:9" s="5" customFormat="1" ht="15.75" customHeight="1" x14ac:dyDescent="0.25">
      <c r="A224" s="74" t="s">
        <v>460</v>
      </c>
      <c r="B224" s="75" t="s">
        <v>36</v>
      </c>
      <c r="C224" s="81">
        <v>20</v>
      </c>
      <c r="D224" s="77">
        <v>1.254</v>
      </c>
      <c r="E224" s="84"/>
      <c r="F224" s="78"/>
      <c r="G224" s="78">
        <v>44200</v>
      </c>
      <c r="H224" s="74" t="s">
        <v>37</v>
      </c>
      <c r="I224" s="79" t="s">
        <v>461</v>
      </c>
    </row>
    <row r="225" spans="1:9" s="5" customFormat="1" ht="15.75" customHeight="1" x14ac:dyDescent="0.25">
      <c r="A225" s="74" t="s">
        <v>462</v>
      </c>
      <c r="B225" s="75" t="s">
        <v>36</v>
      </c>
      <c r="C225" s="81">
        <v>20</v>
      </c>
      <c r="D225" s="77">
        <v>0.23100000000000001</v>
      </c>
      <c r="E225" s="77"/>
      <c r="F225" s="78"/>
      <c r="G225" s="78">
        <v>54900</v>
      </c>
      <c r="H225" s="74" t="s">
        <v>62</v>
      </c>
      <c r="I225" s="79" t="s">
        <v>463</v>
      </c>
    </row>
    <row r="226" spans="1:9" s="5" customFormat="1" ht="15.75" customHeight="1" x14ac:dyDescent="0.25">
      <c r="A226" s="74" t="s">
        <v>464</v>
      </c>
      <c r="B226" s="75" t="s">
        <v>36</v>
      </c>
      <c r="C226" s="81" t="s">
        <v>67</v>
      </c>
      <c r="D226" s="77">
        <v>1.2410000000000001</v>
      </c>
      <c r="E226" s="77"/>
      <c r="F226" s="78" t="s">
        <v>465</v>
      </c>
      <c r="G226" s="78">
        <v>72900</v>
      </c>
      <c r="H226" s="74" t="s">
        <v>62</v>
      </c>
      <c r="I226" s="79" t="s">
        <v>459</v>
      </c>
    </row>
    <row r="227" spans="1:9" s="18" customFormat="1" ht="15.75" customHeight="1" x14ac:dyDescent="0.25">
      <c r="A227" s="74" t="s">
        <v>466</v>
      </c>
      <c r="B227" s="75" t="s">
        <v>36</v>
      </c>
      <c r="C227" s="81" t="s">
        <v>67</v>
      </c>
      <c r="D227" s="77">
        <v>8.43</v>
      </c>
      <c r="E227" s="77"/>
      <c r="F227" s="78" t="s">
        <v>467</v>
      </c>
      <c r="G227" s="78">
        <v>85900</v>
      </c>
      <c r="H227" s="74" t="s">
        <v>62</v>
      </c>
      <c r="I227" s="79" t="s">
        <v>468</v>
      </c>
    </row>
    <row r="228" spans="1:9" s="5" customFormat="1" ht="15.75" customHeight="1" x14ac:dyDescent="0.25">
      <c r="A228" s="74" t="s">
        <v>469</v>
      </c>
      <c r="B228" s="75" t="s">
        <v>45</v>
      </c>
      <c r="C228" s="81" t="s">
        <v>67</v>
      </c>
      <c r="D228" s="77">
        <v>0.4</v>
      </c>
      <c r="E228" s="77"/>
      <c r="F228" s="78" t="s">
        <v>102</v>
      </c>
      <c r="G228" s="78">
        <v>47100</v>
      </c>
      <c r="H228" s="74" t="s">
        <v>416</v>
      </c>
      <c r="I228" s="79" t="s">
        <v>470</v>
      </c>
    </row>
    <row r="229" spans="1:9" s="18" customFormat="1" ht="15.75" customHeight="1" x14ac:dyDescent="0.25">
      <c r="A229" s="74" t="s">
        <v>471</v>
      </c>
      <c r="B229" s="75" t="s">
        <v>36</v>
      </c>
      <c r="C229" s="81" t="s">
        <v>67</v>
      </c>
      <c r="D229" s="77">
        <v>1.276</v>
      </c>
      <c r="E229" s="77"/>
      <c r="F229" s="78" t="s">
        <v>472</v>
      </c>
      <c r="G229" s="78">
        <v>69900</v>
      </c>
      <c r="H229" s="74" t="s">
        <v>62</v>
      </c>
      <c r="I229" s="79" t="s">
        <v>473</v>
      </c>
    </row>
    <row r="230" spans="1:9" s="5" customFormat="1" ht="15.75" customHeight="1" x14ac:dyDescent="0.25">
      <c r="A230" s="74" t="s">
        <v>474</v>
      </c>
      <c r="B230" s="75" t="s">
        <v>36</v>
      </c>
      <c r="C230" s="81">
        <v>20</v>
      </c>
      <c r="D230" s="77">
        <v>0.34700000000000003</v>
      </c>
      <c r="E230" s="77"/>
      <c r="F230" s="78" t="s">
        <v>475</v>
      </c>
      <c r="G230" s="78">
        <v>77900</v>
      </c>
      <c r="H230" s="74" t="s">
        <v>404</v>
      </c>
      <c r="I230" s="79" t="s">
        <v>476</v>
      </c>
    </row>
    <row r="231" spans="1:9" s="5" customFormat="1" ht="15.75" customHeight="1" x14ac:dyDescent="0.25">
      <c r="A231" s="74" t="s">
        <v>474</v>
      </c>
      <c r="B231" s="75" t="s">
        <v>36</v>
      </c>
      <c r="C231" s="81" t="s">
        <v>67</v>
      </c>
      <c r="D231" s="77">
        <v>4.8469999999999995</v>
      </c>
      <c r="E231" s="77"/>
      <c r="F231" s="78" t="s">
        <v>477</v>
      </c>
      <c r="G231" s="78">
        <v>82900</v>
      </c>
      <c r="H231" s="74" t="s">
        <v>62</v>
      </c>
      <c r="I231" s="79" t="s">
        <v>478</v>
      </c>
    </row>
    <row r="232" spans="1:9" s="5" customFormat="1" ht="15.75" customHeight="1" x14ac:dyDescent="0.25">
      <c r="A232" s="74" t="s">
        <v>479</v>
      </c>
      <c r="B232" s="75" t="s">
        <v>36</v>
      </c>
      <c r="C232" s="81" t="s">
        <v>480</v>
      </c>
      <c r="D232" s="77">
        <v>0.33600000000000002</v>
      </c>
      <c r="E232" s="77"/>
      <c r="F232" s="78" t="s">
        <v>102</v>
      </c>
      <c r="G232" s="78">
        <v>47100</v>
      </c>
      <c r="H232" s="74" t="s">
        <v>416</v>
      </c>
      <c r="I232" s="79" t="s">
        <v>481</v>
      </c>
    </row>
    <row r="233" spans="1:9" s="5" customFormat="1" ht="15.75" customHeight="1" x14ac:dyDescent="0.25">
      <c r="A233" s="74" t="s">
        <v>482</v>
      </c>
      <c r="B233" s="75" t="s">
        <v>36</v>
      </c>
      <c r="C233" s="81" t="s">
        <v>446</v>
      </c>
      <c r="D233" s="77">
        <v>1.9500000000000002</v>
      </c>
      <c r="E233" s="77"/>
      <c r="F233" s="78" t="s">
        <v>483</v>
      </c>
      <c r="G233" s="78">
        <v>69900</v>
      </c>
      <c r="H233" s="74" t="s">
        <v>62</v>
      </c>
      <c r="I233" s="79" t="s">
        <v>484</v>
      </c>
    </row>
    <row r="234" spans="1:9" s="5" customFormat="1" ht="15.75" customHeight="1" x14ac:dyDescent="0.25">
      <c r="A234" s="74" t="s">
        <v>482</v>
      </c>
      <c r="B234" s="75" t="s">
        <v>36</v>
      </c>
      <c r="C234" s="81" t="s">
        <v>111</v>
      </c>
      <c r="D234" s="77">
        <v>0.112</v>
      </c>
      <c r="E234" s="77"/>
      <c r="F234" s="78" t="s">
        <v>485</v>
      </c>
      <c r="G234" s="78">
        <v>69900</v>
      </c>
      <c r="H234" s="74" t="s">
        <v>37</v>
      </c>
      <c r="I234" s="79" t="s">
        <v>486</v>
      </c>
    </row>
    <row r="235" spans="1:9" s="5" customFormat="1" ht="15.75" customHeight="1" x14ac:dyDescent="0.25">
      <c r="A235" s="74" t="s">
        <v>487</v>
      </c>
      <c r="B235" s="75" t="s">
        <v>36</v>
      </c>
      <c r="C235" s="81" t="s">
        <v>67</v>
      </c>
      <c r="D235" s="77">
        <v>12.081</v>
      </c>
      <c r="E235" s="77">
        <v>114</v>
      </c>
      <c r="F235" s="78" t="s">
        <v>488</v>
      </c>
      <c r="G235" s="78">
        <v>75900</v>
      </c>
      <c r="H235" s="74" t="s">
        <v>55</v>
      </c>
      <c r="I235" s="79" t="s">
        <v>650</v>
      </c>
    </row>
    <row r="236" spans="1:9" s="5" customFormat="1" ht="15.75" customHeight="1" x14ac:dyDescent="0.25">
      <c r="A236" s="74" t="s">
        <v>482</v>
      </c>
      <c r="B236" s="75" t="s">
        <v>36</v>
      </c>
      <c r="C236" s="81" t="s">
        <v>111</v>
      </c>
      <c r="D236" s="77">
        <v>0.112</v>
      </c>
      <c r="E236" s="77"/>
      <c r="F236" s="78" t="s">
        <v>102</v>
      </c>
      <c r="G236" s="78">
        <v>69900</v>
      </c>
      <c r="H236" s="74" t="s">
        <v>37</v>
      </c>
      <c r="I236" s="79" t="s">
        <v>486</v>
      </c>
    </row>
    <row r="237" spans="1:9" s="5" customFormat="1" ht="15.75" customHeight="1" x14ac:dyDescent="0.25">
      <c r="A237" s="74" t="s">
        <v>489</v>
      </c>
      <c r="B237" s="75" t="s">
        <v>36</v>
      </c>
      <c r="C237" s="81" t="s">
        <v>111</v>
      </c>
      <c r="D237" s="77">
        <v>4.3170000000000002</v>
      </c>
      <c r="E237" s="88"/>
      <c r="F237" s="78" t="s">
        <v>246</v>
      </c>
      <c r="G237" s="78">
        <v>99900</v>
      </c>
      <c r="H237" s="74" t="s">
        <v>55</v>
      </c>
      <c r="I237" s="79" t="s">
        <v>490</v>
      </c>
    </row>
    <row r="238" spans="1:9" s="5" customFormat="1" ht="15.75" customHeight="1" x14ac:dyDescent="0.25">
      <c r="A238" s="74" t="s">
        <v>489</v>
      </c>
      <c r="B238" s="75" t="s">
        <v>36</v>
      </c>
      <c r="C238" s="81" t="s">
        <v>111</v>
      </c>
      <c r="D238" s="77">
        <v>0.41600000000000004</v>
      </c>
      <c r="E238" s="88"/>
      <c r="F238" s="78" t="s">
        <v>246</v>
      </c>
      <c r="G238" s="78">
        <v>99900</v>
      </c>
      <c r="H238" s="74" t="s">
        <v>62</v>
      </c>
      <c r="I238" s="79" t="s">
        <v>491</v>
      </c>
    </row>
    <row r="239" spans="1:9" s="5" customFormat="1" ht="15.75" customHeight="1" x14ac:dyDescent="0.25">
      <c r="A239" s="74" t="s">
        <v>492</v>
      </c>
      <c r="B239" s="75" t="s">
        <v>36</v>
      </c>
      <c r="C239" s="81" t="s">
        <v>111</v>
      </c>
      <c r="D239" s="77">
        <v>3.7519999999999998</v>
      </c>
      <c r="E239" s="88"/>
      <c r="F239" s="78">
        <v>99900</v>
      </c>
      <c r="G239" s="78">
        <v>109900</v>
      </c>
      <c r="H239" s="74" t="s">
        <v>55</v>
      </c>
      <c r="I239" s="79" t="s">
        <v>493</v>
      </c>
    </row>
    <row r="240" spans="1:9" s="5" customFormat="1" ht="15.75" customHeight="1" x14ac:dyDescent="0.25">
      <c r="A240" s="74" t="s">
        <v>494</v>
      </c>
      <c r="B240" s="75" t="s">
        <v>36</v>
      </c>
      <c r="C240" s="81" t="s">
        <v>495</v>
      </c>
      <c r="D240" s="77">
        <v>0.47099999999999997</v>
      </c>
      <c r="E240" s="77"/>
      <c r="F240" s="78" t="s">
        <v>102</v>
      </c>
      <c r="G240" s="78">
        <v>67100</v>
      </c>
      <c r="H240" s="74" t="s">
        <v>37</v>
      </c>
      <c r="I240" s="79" t="s">
        <v>496</v>
      </c>
    </row>
    <row r="241" spans="1:9" s="5" customFormat="1" ht="15.75" customHeight="1" x14ac:dyDescent="0.25">
      <c r="A241" s="74" t="s">
        <v>497</v>
      </c>
      <c r="B241" s="75" t="s">
        <v>36</v>
      </c>
      <c r="C241" s="81" t="s">
        <v>61</v>
      </c>
      <c r="D241" s="77">
        <v>0.51</v>
      </c>
      <c r="E241" s="77"/>
      <c r="F241" s="78" t="s">
        <v>102</v>
      </c>
      <c r="G241" s="78">
        <v>36600</v>
      </c>
      <c r="H241" s="74" t="s">
        <v>37</v>
      </c>
      <c r="I241" s="79" t="s">
        <v>498</v>
      </c>
    </row>
    <row r="242" spans="1:9" s="5" customFormat="1" ht="15.75" customHeight="1" x14ac:dyDescent="0.25">
      <c r="A242" s="74" t="s">
        <v>499</v>
      </c>
      <c r="B242" s="75" t="s">
        <v>36</v>
      </c>
      <c r="C242" s="81" t="s">
        <v>61</v>
      </c>
      <c r="D242" s="77">
        <v>1.1399999999999999</v>
      </c>
      <c r="E242" s="77"/>
      <c r="F242" s="78" t="s">
        <v>102</v>
      </c>
      <c r="G242" s="78">
        <v>44900</v>
      </c>
      <c r="H242" s="74" t="s">
        <v>37</v>
      </c>
      <c r="I242" s="79" t="s">
        <v>500</v>
      </c>
    </row>
    <row r="243" spans="1:9" s="18" customFormat="1" ht="15.75" customHeight="1" x14ac:dyDescent="0.25">
      <c r="A243" s="74" t="s">
        <v>501</v>
      </c>
      <c r="B243" s="75" t="s">
        <v>36</v>
      </c>
      <c r="C243" s="81" t="s">
        <v>67</v>
      </c>
      <c r="D243" s="77">
        <v>0.49</v>
      </c>
      <c r="E243" s="77"/>
      <c r="F243" s="78"/>
      <c r="G243" s="78">
        <v>79900</v>
      </c>
      <c r="H243" s="74" t="s">
        <v>62</v>
      </c>
      <c r="I243" s="79" t="s">
        <v>281</v>
      </c>
    </row>
    <row r="244" spans="1:9" s="18" customFormat="1" ht="15.75" customHeight="1" x14ac:dyDescent="0.25">
      <c r="A244" s="74" t="s">
        <v>502</v>
      </c>
      <c r="B244" s="75" t="s">
        <v>36</v>
      </c>
      <c r="C244" s="81" t="s">
        <v>67</v>
      </c>
      <c r="D244" s="77">
        <v>1.97</v>
      </c>
      <c r="E244" s="77"/>
      <c r="F244" s="78"/>
      <c r="G244" s="78">
        <v>75900</v>
      </c>
      <c r="H244" s="74" t="s">
        <v>62</v>
      </c>
      <c r="I244" s="79" t="s">
        <v>503</v>
      </c>
    </row>
    <row r="245" spans="1:9" s="5" customFormat="1" ht="15.75" customHeight="1" x14ac:dyDescent="0.25">
      <c r="A245" s="74" t="s">
        <v>504</v>
      </c>
      <c r="B245" s="75" t="s">
        <v>402</v>
      </c>
      <c r="C245" s="81" t="s">
        <v>403</v>
      </c>
      <c r="D245" s="77">
        <v>2.0310000000000001</v>
      </c>
      <c r="E245" s="77"/>
      <c r="F245" s="78" t="s">
        <v>102</v>
      </c>
      <c r="G245" s="78">
        <v>399000</v>
      </c>
      <c r="H245" s="74" t="s">
        <v>404</v>
      </c>
      <c r="I245" s="79" t="s">
        <v>505</v>
      </c>
    </row>
    <row r="246" spans="1:9" s="18" customFormat="1" ht="15.75" customHeight="1" x14ac:dyDescent="0.25">
      <c r="A246" s="74" t="s">
        <v>506</v>
      </c>
      <c r="B246" s="75" t="s">
        <v>36</v>
      </c>
      <c r="C246" s="81" t="s">
        <v>61</v>
      </c>
      <c r="D246" s="77">
        <v>0.61</v>
      </c>
      <c r="E246" s="77"/>
      <c r="F246" s="78" t="s">
        <v>507</v>
      </c>
      <c r="G246" s="78">
        <v>59900</v>
      </c>
      <c r="H246" s="74" t="s">
        <v>392</v>
      </c>
      <c r="I246" s="79" t="s">
        <v>508</v>
      </c>
    </row>
    <row r="247" spans="1:9" s="18" customFormat="1" ht="15.75" customHeight="1" x14ac:dyDescent="0.25">
      <c r="A247" s="74" t="s">
        <v>509</v>
      </c>
      <c r="B247" s="75" t="s">
        <v>36</v>
      </c>
      <c r="C247" s="81" t="s">
        <v>67</v>
      </c>
      <c r="D247" s="77">
        <v>0.61499999999999999</v>
      </c>
      <c r="E247" s="77"/>
      <c r="F247" s="78"/>
      <c r="G247" s="78">
        <v>79900</v>
      </c>
      <c r="H247" s="74" t="s">
        <v>62</v>
      </c>
      <c r="I247" s="79" t="s">
        <v>281</v>
      </c>
    </row>
    <row r="248" spans="1:9" s="18" customFormat="1" ht="15.75" customHeight="1" x14ac:dyDescent="0.25">
      <c r="A248" s="74" t="s">
        <v>510</v>
      </c>
      <c r="B248" s="75" t="s">
        <v>36</v>
      </c>
      <c r="C248" s="81" t="s">
        <v>61</v>
      </c>
      <c r="D248" s="77">
        <v>3.3170000000000002</v>
      </c>
      <c r="E248" s="77"/>
      <c r="F248" s="78">
        <v>59900</v>
      </c>
      <c r="G248" s="78">
        <v>62900</v>
      </c>
      <c r="H248" s="74" t="s">
        <v>392</v>
      </c>
      <c r="I248" s="79" t="s">
        <v>508</v>
      </c>
    </row>
    <row r="249" spans="1:9" s="5" customFormat="1" ht="15.75" customHeight="1" x14ac:dyDescent="0.25">
      <c r="A249" s="74" t="s">
        <v>511</v>
      </c>
      <c r="B249" s="75" t="s">
        <v>36</v>
      </c>
      <c r="C249" s="81" t="s">
        <v>111</v>
      </c>
      <c r="D249" s="77">
        <v>0.112</v>
      </c>
      <c r="E249" s="77"/>
      <c r="F249" s="78" t="s">
        <v>102</v>
      </c>
      <c r="G249" s="78">
        <v>69900</v>
      </c>
      <c r="H249" s="74" t="s">
        <v>37</v>
      </c>
      <c r="I249" s="79" t="s">
        <v>512</v>
      </c>
    </row>
    <row r="250" spans="1:9" s="5" customFormat="1" ht="15.75" customHeight="1" x14ac:dyDescent="0.25">
      <c r="A250" s="74" t="s">
        <v>513</v>
      </c>
      <c r="B250" s="75" t="s">
        <v>36</v>
      </c>
      <c r="C250" s="81" t="s">
        <v>111</v>
      </c>
      <c r="D250" s="77">
        <v>0.29399999999999998</v>
      </c>
      <c r="E250" s="77"/>
      <c r="F250" s="78" t="s">
        <v>102</v>
      </c>
      <c r="G250" s="78">
        <v>73200</v>
      </c>
      <c r="H250" s="74" t="s">
        <v>37</v>
      </c>
      <c r="I250" s="79" t="s">
        <v>514</v>
      </c>
    </row>
    <row r="251" spans="1:9" s="5" customFormat="1" ht="15.75" customHeight="1" x14ac:dyDescent="0.25">
      <c r="A251" s="74" t="s">
        <v>515</v>
      </c>
      <c r="B251" s="75" t="s">
        <v>36</v>
      </c>
      <c r="C251" s="81">
        <v>20</v>
      </c>
      <c r="D251" s="77">
        <v>0.47499999999999998</v>
      </c>
      <c r="E251" s="77"/>
      <c r="F251" s="78" t="s">
        <v>102</v>
      </c>
      <c r="G251" s="78">
        <v>47700</v>
      </c>
      <c r="H251" s="74" t="s">
        <v>37</v>
      </c>
      <c r="I251" s="79" t="s">
        <v>516</v>
      </c>
    </row>
    <row r="252" spans="1:9" s="5" customFormat="1" ht="15.75" customHeight="1" x14ac:dyDescent="0.25">
      <c r="A252" s="74" t="s">
        <v>517</v>
      </c>
      <c r="B252" s="75" t="s">
        <v>36</v>
      </c>
      <c r="C252" s="81">
        <v>20</v>
      </c>
      <c r="D252" s="77">
        <v>2.0750000000000002</v>
      </c>
      <c r="E252" s="77"/>
      <c r="F252" s="78" t="s">
        <v>518</v>
      </c>
      <c r="G252" s="78">
        <v>74200</v>
      </c>
      <c r="H252" s="74" t="s">
        <v>62</v>
      </c>
      <c r="I252" s="79" t="s">
        <v>519</v>
      </c>
    </row>
    <row r="253" spans="1:9" s="5" customFormat="1" ht="15.75" customHeight="1" x14ac:dyDescent="0.25">
      <c r="A253" s="80" t="s">
        <v>520</v>
      </c>
      <c r="B253" s="75" t="s">
        <v>36</v>
      </c>
      <c r="C253" s="76" t="s">
        <v>521</v>
      </c>
      <c r="D253" s="77">
        <f>1.471+0.597</f>
        <v>2.0680000000000001</v>
      </c>
      <c r="E253" s="77"/>
      <c r="F253" s="78" t="s">
        <v>102</v>
      </c>
      <c r="G253" s="78">
        <v>46700</v>
      </c>
      <c r="H253" s="74" t="s">
        <v>37</v>
      </c>
      <c r="I253" s="79" t="s">
        <v>651</v>
      </c>
    </row>
    <row r="254" spans="1:9" s="5" customFormat="1" ht="15.75" customHeight="1" x14ac:dyDescent="0.25">
      <c r="A254" s="74" t="s">
        <v>522</v>
      </c>
      <c r="B254" s="75" t="s">
        <v>36</v>
      </c>
      <c r="C254" s="81">
        <v>20</v>
      </c>
      <c r="D254" s="77">
        <v>0.59699999999999998</v>
      </c>
      <c r="E254" s="77"/>
      <c r="F254" s="78" t="s">
        <v>102</v>
      </c>
      <c r="G254" s="78">
        <v>46700</v>
      </c>
      <c r="H254" s="74" t="s">
        <v>37</v>
      </c>
      <c r="I254" s="79" t="s">
        <v>523</v>
      </c>
    </row>
    <row r="255" spans="1:9" s="5" customFormat="1" ht="15.75" customHeight="1" x14ac:dyDescent="0.25">
      <c r="A255" s="74" t="s">
        <v>524</v>
      </c>
      <c r="B255" s="75" t="s">
        <v>45</v>
      </c>
      <c r="C255" s="81" t="s">
        <v>525</v>
      </c>
      <c r="D255" s="77">
        <v>0.7</v>
      </c>
      <c r="E255" s="78"/>
      <c r="F255" s="78" t="s">
        <v>102</v>
      </c>
      <c r="G255" s="85">
        <v>49600</v>
      </c>
      <c r="H255" s="74" t="s">
        <v>526</v>
      </c>
      <c r="I255" s="79" t="s">
        <v>527</v>
      </c>
    </row>
    <row r="256" spans="1:9" s="5" customFormat="1" ht="15.75" customHeight="1" x14ac:dyDescent="0.25">
      <c r="A256" s="74" t="s">
        <v>528</v>
      </c>
      <c r="B256" s="75" t="s">
        <v>36</v>
      </c>
      <c r="C256" s="81">
        <v>20</v>
      </c>
      <c r="D256" s="77">
        <v>1.35</v>
      </c>
      <c r="E256" s="77"/>
      <c r="F256" s="78" t="s">
        <v>102</v>
      </c>
      <c r="G256" s="78">
        <v>59800</v>
      </c>
      <c r="H256" s="74" t="s">
        <v>37</v>
      </c>
      <c r="I256" s="79"/>
    </row>
    <row r="257" spans="1:9" s="18" customFormat="1" ht="15.75" customHeight="1" x14ac:dyDescent="0.25">
      <c r="A257" s="74" t="s">
        <v>529</v>
      </c>
      <c r="B257" s="75" t="s">
        <v>36</v>
      </c>
      <c r="C257" s="81" t="s">
        <v>67</v>
      </c>
      <c r="D257" s="77">
        <v>0.58499999999999996</v>
      </c>
      <c r="E257" s="88"/>
      <c r="F257" s="78"/>
      <c r="G257" s="78">
        <v>69900</v>
      </c>
      <c r="H257" s="74" t="s">
        <v>62</v>
      </c>
      <c r="I257" s="79" t="s">
        <v>530</v>
      </c>
    </row>
    <row r="258" spans="1:9" s="18" customFormat="1" ht="15.75" customHeight="1" x14ac:dyDescent="0.25">
      <c r="A258" s="74" t="s">
        <v>531</v>
      </c>
      <c r="B258" s="75" t="s">
        <v>36</v>
      </c>
      <c r="C258" s="81" t="s">
        <v>61</v>
      </c>
      <c r="D258" s="77">
        <v>0.60000000000000009</v>
      </c>
      <c r="E258" s="77"/>
      <c r="F258" s="78" t="s">
        <v>58</v>
      </c>
      <c r="G258" s="78">
        <v>38400</v>
      </c>
      <c r="H258" s="74" t="s">
        <v>37</v>
      </c>
      <c r="I258" s="79" t="s">
        <v>312</v>
      </c>
    </row>
    <row r="259" spans="1:9" s="18" customFormat="1" ht="15.75" customHeight="1" x14ac:dyDescent="0.25">
      <c r="A259" s="74" t="s">
        <v>532</v>
      </c>
      <c r="B259" s="75" t="s">
        <v>36</v>
      </c>
      <c r="C259" s="81" t="s">
        <v>61</v>
      </c>
      <c r="D259" s="77">
        <v>0.65100000000000002</v>
      </c>
      <c r="E259" s="77"/>
      <c r="F259" s="78" t="s">
        <v>58</v>
      </c>
      <c r="G259" s="78">
        <v>28400</v>
      </c>
      <c r="H259" s="74" t="s">
        <v>37</v>
      </c>
      <c r="I259" s="79" t="s">
        <v>533</v>
      </c>
    </row>
    <row r="260" spans="1:9" s="5" customFormat="1" ht="15.75" customHeight="1" x14ac:dyDescent="0.25">
      <c r="A260" s="74" t="s">
        <v>534</v>
      </c>
      <c r="B260" s="75" t="s">
        <v>36</v>
      </c>
      <c r="C260" s="81" t="s">
        <v>111</v>
      </c>
      <c r="D260" s="77">
        <v>0.71</v>
      </c>
      <c r="E260" s="77">
        <v>7.89</v>
      </c>
      <c r="F260" s="78">
        <v>69900</v>
      </c>
      <c r="G260" s="78">
        <v>79900</v>
      </c>
      <c r="H260" s="74" t="s">
        <v>37</v>
      </c>
      <c r="I260" s="79" t="s">
        <v>535</v>
      </c>
    </row>
    <row r="261" spans="1:9" s="18" customFormat="1" ht="15.75" customHeight="1" x14ac:dyDescent="0.25">
      <c r="A261" s="74" t="s">
        <v>536</v>
      </c>
      <c r="B261" s="75" t="s">
        <v>36</v>
      </c>
      <c r="C261" s="81" t="s">
        <v>67</v>
      </c>
      <c r="D261" s="77">
        <v>0.97499999999999998</v>
      </c>
      <c r="E261" s="77"/>
      <c r="F261" s="78"/>
      <c r="G261" s="78">
        <v>72200</v>
      </c>
      <c r="H261" s="74" t="s">
        <v>62</v>
      </c>
      <c r="I261" s="79" t="s">
        <v>537</v>
      </c>
    </row>
    <row r="262" spans="1:9" s="5" customFormat="1" ht="15.75" customHeight="1" x14ac:dyDescent="0.25">
      <c r="A262" s="74" t="s">
        <v>538</v>
      </c>
      <c r="B262" s="75" t="s">
        <v>45</v>
      </c>
      <c r="C262" s="81">
        <v>20</v>
      </c>
      <c r="D262" s="77">
        <v>7.32</v>
      </c>
      <c r="E262" s="77"/>
      <c r="F262" s="78">
        <v>45900</v>
      </c>
      <c r="G262" s="78">
        <v>47500</v>
      </c>
      <c r="H262" s="74" t="s">
        <v>443</v>
      </c>
      <c r="I262" s="79" t="s">
        <v>539</v>
      </c>
    </row>
    <row r="263" spans="1:9" s="5" customFormat="1" ht="15.75" customHeight="1" x14ac:dyDescent="0.25">
      <c r="A263" s="74" t="s">
        <v>540</v>
      </c>
      <c r="B263" s="75" t="s">
        <v>36</v>
      </c>
      <c r="C263" s="76" t="s">
        <v>521</v>
      </c>
      <c r="D263" s="77">
        <v>0.77800000000000002</v>
      </c>
      <c r="E263" s="77"/>
      <c r="F263" s="78" t="s">
        <v>102</v>
      </c>
      <c r="G263" s="78">
        <v>46900</v>
      </c>
      <c r="H263" s="74" t="s">
        <v>37</v>
      </c>
      <c r="I263" s="86" t="s">
        <v>541</v>
      </c>
    </row>
    <row r="264" spans="1:9" s="18" customFormat="1" ht="15.75" customHeight="1" x14ac:dyDescent="0.25">
      <c r="A264" s="74" t="s">
        <v>540</v>
      </c>
      <c r="B264" s="75" t="s">
        <v>36</v>
      </c>
      <c r="C264" s="81" t="s">
        <v>67</v>
      </c>
      <c r="D264" s="77">
        <v>0.68700000000000006</v>
      </c>
      <c r="E264" s="77"/>
      <c r="F264" s="78"/>
      <c r="G264" s="78">
        <v>64900</v>
      </c>
      <c r="H264" s="74" t="s">
        <v>62</v>
      </c>
      <c r="I264" s="79" t="s">
        <v>542</v>
      </c>
    </row>
    <row r="265" spans="1:9" s="18" customFormat="1" ht="15.75" customHeight="1" x14ac:dyDescent="0.25">
      <c r="A265" s="74" t="s">
        <v>543</v>
      </c>
      <c r="B265" s="75" t="s">
        <v>36</v>
      </c>
      <c r="C265" s="81" t="s">
        <v>67</v>
      </c>
      <c r="D265" s="77">
        <v>5.3449999999999998</v>
      </c>
      <c r="E265" s="77">
        <v>14</v>
      </c>
      <c r="F265" s="78">
        <v>71900</v>
      </c>
      <c r="G265" s="78">
        <v>75900</v>
      </c>
      <c r="H265" s="74" t="s">
        <v>62</v>
      </c>
      <c r="I265" s="79" t="s">
        <v>544</v>
      </c>
    </row>
    <row r="266" spans="1:9" s="5" customFormat="1" ht="15.75" customHeight="1" x14ac:dyDescent="0.25">
      <c r="A266" s="74" t="s">
        <v>545</v>
      </c>
      <c r="B266" s="75" t="s">
        <v>36</v>
      </c>
      <c r="C266" s="81" t="s">
        <v>111</v>
      </c>
      <c r="D266" s="77">
        <v>40.491</v>
      </c>
      <c r="E266" s="77"/>
      <c r="F266" s="78">
        <v>79900</v>
      </c>
      <c r="G266" s="78">
        <v>85900</v>
      </c>
      <c r="H266" s="74" t="s">
        <v>37</v>
      </c>
      <c r="I266" s="79" t="s">
        <v>546</v>
      </c>
    </row>
    <row r="267" spans="1:9" s="5" customFormat="1" ht="15.75" customHeight="1" x14ac:dyDescent="0.25">
      <c r="A267" s="74" t="s">
        <v>547</v>
      </c>
      <c r="B267" s="75" t="s">
        <v>36</v>
      </c>
      <c r="C267" s="81" t="s">
        <v>548</v>
      </c>
      <c r="D267" s="77">
        <v>2.0510000000000002</v>
      </c>
      <c r="E267" s="77">
        <v>36.234999999999999</v>
      </c>
      <c r="F267" s="78" t="s">
        <v>549</v>
      </c>
      <c r="G267" s="78">
        <v>89900</v>
      </c>
      <c r="H267" s="74" t="s">
        <v>37</v>
      </c>
      <c r="I267" s="79" t="s">
        <v>550</v>
      </c>
    </row>
    <row r="268" spans="1:9" s="18" customFormat="1" ht="15.75" customHeight="1" x14ac:dyDescent="0.25">
      <c r="A268" s="74" t="s">
        <v>551</v>
      </c>
      <c r="B268" s="75" t="s">
        <v>36</v>
      </c>
      <c r="C268" s="81" t="s">
        <v>67</v>
      </c>
      <c r="D268" s="77">
        <v>0.68700000000000006</v>
      </c>
      <c r="E268" s="77"/>
      <c r="F268" s="78"/>
      <c r="G268" s="78">
        <v>64900</v>
      </c>
      <c r="H268" s="74" t="s">
        <v>62</v>
      </c>
      <c r="I268" s="79" t="s">
        <v>552</v>
      </c>
    </row>
    <row r="269" spans="1:9" s="18" customFormat="1" ht="15.75" customHeight="1" x14ac:dyDescent="0.25">
      <c r="A269" s="74" t="s">
        <v>553</v>
      </c>
      <c r="B269" s="75" t="s">
        <v>36</v>
      </c>
      <c r="C269" s="81" t="s">
        <v>67</v>
      </c>
      <c r="D269" s="77">
        <v>1.22</v>
      </c>
      <c r="E269" s="77"/>
      <c r="F269" s="78"/>
      <c r="G269" s="78">
        <v>75900</v>
      </c>
      <c r="H269" s="74" t="s">
        <v>62</v>
      </c>
      <c r="I269" s="79" t="s">
        <v>554</v>
      </c>
    </row>
    <row r="270" spans="1:9" s="5" customFormat="1" ht="15.75" customHeight="1" x14ac:dyDescent="0.25">
      <c r="A270" s="74" t="s">
        <v>555</v>
      </c>
      <c r="B270" s="75" t="s">
        <v>36</v>
      </c>
      <c r="C270" s="81" t="s">
        <v>67</v>
      </c>
      <c r="D270" s="77">
        <v>5.2</v>
      </c>
      <c r="E270" s="77"/>
      <c r="F270" s="78"/>
      <c r="G270" s="78">
        <v>77900</v>
      </c>
      <c r="H270" s="74" t="s">
        <v>37</v>
      </c>
      <c r="I270" s="79" t="s">
        <v>556</v>
      </c>
    </row>
    <row r="271" spans="1:9" s="5" customFormat="1" ht="15.75" customHeight="1" x14ac:dyDescent="0.25">
      <c r="A271" s="74" t="s">
        <v>555</v>
      </c>
      <c r="B271" s="75" t="s">
        <v>36</v>
      </c>
      <c r="C271" s="81" t="s">
        <v>111</v>
      </c>
      <c r="D271" s="77">
        <v>1.802</v>
      </c>
      <c r="E271" s="77">
        <v>28.405000000000001</v>
      </c>
      <c r="F271" s="78">
        <v>75900</v>
      </c>
      <c r="G271" s="78">
        <v>79900</v>
      </c>
      <c r="H271" s="74" t="s">
        <v>37</v>
      </c>
      <c r="I271" s="79" t="s">
        <v>557</v>
      </c>
    </row>
    <row r="272" spans="1:9" s="5" customFormat="1" ht="15.75" customHeight="1" x14ac:dyDescent="0.25">
      <c r="A272" s="74" t="s">
        <v>558</v>
      </c>
      <c r="B272" s="75" t="s">
        <v>36</v>
      </c>
      <c r="C272" s="81" t="s">
        <v>67</v>
      </c>
      <c r="D272" s="77">
        <v>0.85499999999999998</v>
      </c>
      <c r="E272" s="77">
        <v>74</v>
      </c>
      <c r="F272" s="78">
        <v>74900</v>
      </c>
      <c r="G272" s="78">
        <v>79900</v>
      </c>
      <c r="H272" s="74" t="s">
        <v>37</v>
      </c>
      <c r="I272" s="79" t="s">
        <v>559</v>
      </c>
    </row>
    <row r="273" spans="1:9" s="5" customFormat="1" ht="15.75" customHeight="1" x14ac:dyDescent="0.25">
      <c r="A273" s="74" t="s">
        <v>560</v>
      </c>
      <c r="B273" s="75" t="s">
        <v>36</v>
      </c>
      <c r="C273" s="81" t="s">
        <v>111</v>
      </c>
      <c r="D273" s="77">
        <f>1.08-0.658</f>
        <v>0.42200000000000004</v>
      </c>
      <c r="E273" s="77"/>
      <c r="F273" s="78" t="s">
        <v>561</v>
      </c>
      <c r="G273" s="78">
        <v>69900</v>
      </c>
      <c r="H273" s="74" t="s">
        <v>37</v>
      </c>
      <c r="I273" s="79" t="s">
        <v>562</v>
      </c>
    </row>
    <row r="274" spans="1:9" s="5" customFormat="1" ht="15.75" customHeight="1" x14ac:dyDescent="0.25">
      <c r="A274" s="74" t="s">
        <v>563</v>
      </c>
      <c r="B274" s="75" t="s">
        <v>36</v>
      </c>
      <c r="C274" s="81" t="s">
        <v>111</v>
      </c>
      <c r="D274" s="77">
        <v>2.1909999999999998</v>
      </c>
      <c r="E274" s="78"/>
      <c r="F274" s="78" t="s">
        <v>564</v>
      </c>
      <c r="G274" s="78">
        <v>81300</v>
      </c>
      <c r="H274" s="74" t="s">
        <v>37</v>
      </c>
      <c r="I274" s="79" t="s">
        <v>652</v>
      </c>
    </row>
    <row r="275" spans="1:9" s="5" customFormat="1" ht="15.75" customHeight="1" x14ac:dyDescent="0.25">
      <c r="A275" s="74" t="s">
        <v>565</v>
      </c>
      <c r="B275" s="75" t="s">
        <v>36</v>
      </c>
      <c r="C275" s="81" t="s">
        <v>111</v>
      </c>
      <c r="D275" s="77">
        <v>1.206</v>
      </c>
      <c r="E275" s="78"/>
      <c r="F275" s="78" t="s">
        <v>564</v>
      </c>
      <c r="G275" s="78">
        <v>81300</v>
      </c>
      <c r="H275" s="74" t="s">
        <v>37</v>
      </c>
      <c r="I275" s="79" t="s">
        <v>566</v>
      </c>
    </row>
    <row r="276" spans="1:9" s="5" customFormat="1" ht="15.75" customHeight="1" x14ac:dyDescent="0.25">
      <c r="A276" s="74" t="s">
        <v>567</v>
      </c>
      <c r="B276" s="75" t="s">
        <v>36</v>
      </c>
      <c r="C276" s="81" t="s">
        <v>111</v>
      </c>
      <c r="D276" s="77">
        <v>1.585</v>
      </c>
      <c r="E276" s="78"/>
      <c r="F276" s="78" t="s">
        <v>564</v>
      </c>
      <c r="G276" s="78">
        <v>81300</v>
      </c>
      <c r="H276" s="74" t="s">
        <v>37</v>
      </c>
      <c r="I276" s="79" t="s">
        <v>568</v>
      </c>
    </row>
    <row r="277" spans="1:9" s="5" customFormat="1" ht="15.75" customHeight="1" x14ac:dyDescent="0.25">
      <c r="A277" s="74" t="s">
        <v>569</v>
      </c>
      <c r="B277" s="75" t="s">
        <v>36</v>
      </c>
      <c r="C277" s="81" t="s">
        <v>67</v>
      </c>
      <c r="D277" s="77">
        <v>0.74199999999999999</v>
      </c>
      <c r="E277" s="77"/>
      <c r="F277" s="78" t="s">
        <v>102</v>
      </c>
      <c r="G277" s="78">
        <v>61200</v>
      </c>
      <c r="H277" s="74" t="s">
        <v>62</v>
      </c>
      <c r="I277" s="79" t="s">
        <v>570</v>
      </c>
    </row>
    <row r="278" spans="1:9" s="18" customFormat="1" ht="15.75" customHeight="1" x14ac:dyDescent="0.25">
      <c r="A278" s="74" t="s">
        <v>571</v>
      </c>
      <c r="B278" s="75" t="s">
        <v>36</v>
      </c>
      <c r="C278" s="81" t="s">
        <v>304</v>
      </c>
      <c r="D278" s="77">
        <f>2.329-0.809-0.658</f>
        <v>0.86199999999999999</v>
      </c>
      <c r="E278" s="77"/>
      <c r="F278" s="78" t="s">
        <v>572</v>
      </c>
      <c r="G278" s="78">
        <v>57900</v>
      </c>
      <c r="H278" s="74" t="s">
        <v>37</v>
      </c>
      <c r="I278" s="79" t="s">
        <v>573</v>
      </c>
    </row>
    <row r="279" spans="1:9" s="5" customFormat="1" ht="15.75" customHeight="1" x14ac:dyDescent="0.25">
      <c r="A279" s="74" t="s">
        <v>574</v>
      </c>
      <c r="B279" s="75" t="s">
        <v>36</v>
      </c>
      <c r="C279" s="81">
        <v>20</v>
      </c>
      <c r="D279" s="77">
        <v>1.5580000000000001</v>
      </c>
      <c r="E279" s="77"/>
      <c r="F279" s="78" t="s">
        <v>102</v>
      </c>
      <c r="G279" s="78">
        <v>67900</v>
      </c>
      <c r="H279" s="74" t="s">
        <v>55</v>
      </c>
      <c r="I279" s="79" t="s">
        <v>575</v>
      </c>
    </row>
    <row r="280" spans="1:9" s="5" customFormat="1" ht="15.75" customHeight="1" x14ac:dyDescent="0.25">
      <c r="A280" s="74" t="s">
        <v>576</v>
      </c>
      <c r="B280" s="75" t="s">
        <v>36</v>
      </c>
      <c r="C280" s="81" t="s">
        <v>67</v>
      </c>
      <c r="D280" s="77">
        <v>3.6440000000000001</v>
      </c>
      <c r="E280" s="77"/>
      <c r="F280" s="78" t="s">
        <v>577</v>
      </c>
      <c r="G280" s="78">
        <v>82900</v>
      </c>
      <c r="H280" s="74" t="s">
        <v>55</v>
      </c>
      <c r="I280" s="79" t="s">
        <v>578</v>
      </c>
    </row>
    <row r="281" spans="1:9" s="18" customFormat="1" ht="15.75" customHeight="1" x14ac:dyDescent="0.25">
      <c r="A281" s="74" t="s">
        <v>579</v>
      </c>
      <c r="B281" s="75" t="s">
        <v>36</v>
      </c>
      <c r="C281" s="81" t="s">
        <v>580</v>
      </c>
      <c r="D281" s="77">
        <v>0.84499999999999997</v>
      </c>
      <c r="E281" s="77"/>
      <c r="F281" s="78" t="s">
        <v>581</v>
      </c>
      <c r="G281" s="78">
        <v>89900</v>
      </c>
      <c r="H281" s="74" t="s">
        <v>37</v>
      </c>
      <c r="I281" s="87" t="s">
        <v>582</v>
      </c>
    </row>
    <row r="282" spans="1:9" s="5" customFormat="1" ht="15.75" customHeight="1" x14ac:dyDescent="0.25">
      <c r="A282" s="74" t="s">
        <v>583</v>
      </c>
      <c r="B282" s="75" t="s">
        <v>36</v>
      </c>
      <c r="C282" s="81" t="s">
        <v>67</v>
      </c>
      <c r="D282" s="77">
        <v>1.0840000000000001</v>
      </c>
      <c r="E282" s="78"/>
      <c r="F282" s="78" t="s">
        <v>58</v>
      </c>
      <c r="G282" s="78">
        <v>22300</v>
      </c>
      <c r="H282" s="74" t="s">
        <v>37</v>
      </c>
      <c r="I282" s="79" t="s">
        <v>584</v>
      </c>
    </row>
    <row r="283" spans="1:9" s="18" customFormat="1" ht="15.75" customHeight="1" x14ac:dyDescent="0.25">
      <c r="A283" s="74" t="s">
        <v>585</v>
      </c>
      <c r="B283" s="75" t="s">
        <v>36</v>
      </c>
      <c r="C283" s="81" t="s">
        <v>67</v>
      </c>
      <c r="D283" s="77">
        <v>2.371</v>
      </c>
      <c r="E283" s="78"/>
      <c r="F283" s="78">
        <v>63000</v>
      </c>
      <c r="G283" s="78">
        <v>65000</v>
      </c>
      <c r="H283" s="74" t="s">
        <v>37</v>
      </c>
      <c r="I283" s="79" t="s">
        <v>245</v>
      </c>
    </row>
    <row r="284" spans="1:9" s="5" customFormat="1" ht="15.75" customHeight="1" x14ac:dyDescent="0.25">
      <c r="A284" s="74" t="s">
        <v>586</v>
      </c>
      <c r="B284" s="75" t="s">
        <v>45</v>
      </c>
      <c r="C284" s="81" t="s">
        <v>587</v>
      </c>
      <c r="D284" s="77">
        <v>1.1719999999999999</v>
      </c>
      <c r="E284" s="77"/>
      <c r="F284" s="78" t="s">
        <v>102</v>
      </c>
      <c r="G284" s="85">
        <v>75000</v>
      </c>
      <c r="H284" s="74" t="s">
        <v>392</v>
      </c>
      <c r="I284" s="79" t="s">
        <v>588</v>
      </c>
    </row>
    <row r="285" spans="1:9" s="5" customFormat="1" ht="15.75" customHeight="1" x14ac:dyDescent="0.25">
      <c r="A285" s="74" t="s">
        <v>586</v>
      </c>
      <c r="B285" s="75" t="s">
        <v>36</v>
      </c>
      <c r="C285" s="81" t="s">
        <v>67</v>
      </c>
      <c r="D285" s="77">
        <v>2.0449999999999999</v>
      </c>
      <c r="E285" s="77"/>
      <c r="F285" s="78" t="s">
        <v>589</v>
      </c>
      <c r="G285" s="78">
        <v>75900</v>
      </c>
      <c r="H285" s="74" t="s">
        <v>62</v>
      </c>
      <c r="I285" s="79" t="s">
        <v>653</v>
      </c>
    </row>
    <row r="286" spans="1:9" s="5" customFormat="1" ht="15.75" customHeight="1" x14ac:dyDescent="0.25">
      <c r="A286" s="74" t="s">
        <v>590</v>
      </c>
      <c r="B286" s="75" t="s">
        <v>36</v>
      </c>
      <c r="C286" s="81" t="s">
        <v>67</v>
      </c>
      <c r="D286" s="77">
        <v>14.666</v>
      </c>
      <c r="E286" s="77"/>
      <c r="F286" s="78" t="s">
        <v>589</v>
      </c>
      <c r="G286" s="78">
        <v>79900</v>
      </c>
      <c r="H286" s="74" t="s">
        <v>37</v>
      </c>
      <c r="I286" s="79" t="s">
        <v>654</v>
      </c>
    </row>
    <row r="287" spans="1:9" s="5" customFormat="1" ht="15.75" customHeight="1" x14ac:dyDescent="0.25">
      <c r="A287" s="74" t="s">
        <v>591</v>
      </c>
      <c r="B287" s="75" t="s">
        <v>36</v>
      </c>
      <c r="C287" s="81" t="s">
        <v>111</v>
      </c>
      <c r="D287" s="77">
        <v>8.2850000000000001</v>
      </c>
      <c r="E287" s="77">
        <v>29.908000000000001</v>
      </c>
      <c r="F287" s="78">
        <v>72900</v>
      </c>
      <c r="G287" s="78">
        <v>79900</v>
      </c>
      <c r="H287" s="74" t="s">
        <v>37</v>
      </c>
      <c r="I287" s="79" t="s">
        <v>592</v>
      </c>
    </row>
    <row r="288" spans="1:9" s="5" customFormat="1" ht="15.75" customHeight="1" x14ac:dyDescent="0.25">
      <c r="A288" s="74" t="s">
        <v>593</v>
      </c>
      <c r="B288" s="75" t="s">
        <v>36</v>
      </c>
      <c r="C288" s="81" t="s">
        <v>67</v>
      </c>
      <c r="D288" s="77">
        <v>0.81500000000000006</v>
      </c>
      <c r="E288" s="77"/>
      <c r="F288" s="78"/>
      <c r="G288" s="78">
        <v>79900</v>
      </c>
      <c r="H288" s="74" t="s">
        <v>62</v>
      </c>
      <c r="I288" s="79" t="s">
        <v>594</v>
      </c>
    </row>
    <row r="289" spans="1:9" s="5" customFormat="1" ht="15.75" customHeight="1" x14ac:dyDescent="0.25">
      <c r="A289" s="74" t="s">
        <v>595</v>
      </c>
      <c r="B289" s="75" t="s">
        <v>36</v>
      </c>
      <c r="C289" s="81" t="s">
        <v>111</v>
      </c>
      <c r="D289" s="77">
        <v>1.6739999999999999</v>
      </c>
      <c r="E289" s="77"/>
      <c r="F289" s="78" t="s">
        <v>596</v>
      </c>
      <c r="G289" s="78">
        <v>89900</v>
      </c>
      <c r="H289" s="74" t="s">
        <v>37</v>
      </c>
      <c r="I289" s="79" t="s">
        <v>597</v>
      </c>
    </row>
    <row r="290" spans="1:9" s="5" customFormat="1" ht="15.75" customHeight="1" x14ac:dyDescent="0.25">
      <c r="A290" s="74" t="s">
        <v>598</v>
      </c>
      <c r="B290" s="75" t="s">
        <v>36</v>
      </c>
      <c r="C290" s="81" t="s">
        <v>111</v>
      </c>
      <c r="D290" s="77">
        <v>2.4540000000000002</v>
      </c>
      <c r="E290" s="78"/>
      <c r="F290" s="78" t="s">
        <v>599</v>
      </c>
      <c r="G290" s="78">
        <v>89900</v>
      </c>
      <c r="H290" s="74" t="s">
        <v>37</v>
      </c>
      <c r="I290" s="79" t="s">
        <v>600</v>
      </c>
    </row>
    <row r="291" spans="1:9" s="5" customFormat="1" ht="15.75" customHeight="1" x14ac:dyDescent="0.25">
      <c r="A291" s="74" t="s">
        <v>601</v>
      </c>
      <c r="B291" s="75" t="s">
        <v>36</v>
      </c>
      <c r="C291" s="81" t="s">
        <v>602</v>
      </c>
      <c r="D291" s="77">
        <v>1.806</v>
      </c>
      <c r="E291" s="78"/>
      <c r="F291" s="78" t="s">
        <v>102</v>
      </c>
      <c r="G291" s="78">
        <v>79900</v>
      </c>
      <c r="H291" s="74" t="s">
        <v>37</v>
      </c>
      <c r="I291" s="79" t="s">
        <v>603</v>
      </c>
    </row>
    <row r="292" spans="1:9" s="5" customFormat="1" ht="15.75" customHeight="1" x14ac:dyDescent="0.25">
      <c r="A292" s="74" t="s">
        <v>604</v>
      </c>
      <c r="B292" s="75" t="s">
        <v>45</v>
      </c>
      <c r="C292" s="76" t="s">
        <v>605</v>
      </c>
      <c r="D292" s="77">
        <v>11.086</v>
      </c>
      <c r="E292" s="77"/>
      <c r="F292" s="78">
        <v>60000</v>
      </c>
      <c r="G292" s="78">
        <v>64100</v>
      </c>
      <c r="H292" s="74" t="s">
        <v>416</v>
      </c>
      <c r="I292" s="79" t="s">
        <v>606</v>
      </c>
    </row>
    <row r="293" spans="1:9" s="5" customFormat="1" ht="15.75" customHeight="1" x14ac:dyDescent="0.25">
      <c r="A293" s="26"/>
      <c r="B293" s="59"/>
      <c r="C293" s="27"/>
      <c r="D293" s="60"/>
      <c r="E293" s="60"/>
      <c r="F293" s="61"/>
      <c r="G293" s="61"/>
      <c r="H293" s="26"/>
      <c r="I293" s="62"/>
    </row>
    <row r="294" spans="1:9" s="5" customFormat="1" ht="15.75" customHeight="1" x14ac:dyDescent="0.3">
      <c r="A294" s="28" t="s">
        <v>607</v>
      </c>
      <c r="B294" s="29"/>
      <c r="C294" s="30"/>
      <c r="D294" s="31"/>
      <c r="E294" s="32"/>
      <c r="F294" s="33"/>
      <c r="G294" s="34"/>
      <c r="H294" s="29"/>
      <c r="I294" s="29"/>
    </row>
    <row r="295" spans="1:9" s="5" customFormat="1" ht="15.75" customHeight="1" x14ac:dyDescent="0.3">
      <c r="A295" s="28" t="s">
        <v>608</v>
      </c>
      <c r="B295" s="29"/>
      <c r="C295" s="30"/>
      <c r="D295" s="31"/>
      <c r="E295" s="32"/>
      <c r="F295" s="33"/>
      <c r="G295" s="33"/>
      <c r="H295" s="29"/>
      <c r="I295" s="29"/>
    </row>
    <row r="296" spans="1:9" s="5" customFormat="1" ht="15.75" customHeight="1" x14ac:dyDescent="0.3">
      <c r="A296" s="35" t="s">
        <v>609</v>
      </c>
      <c r="B296" s="36"/>
      <c r="C296" s="37"/>
      <c r="D296" s="37"/>
      <c r="E296" s="36"/>
      <c r="F296" s="36"/>
      <c r="G296" s="36"/>
      <c r="H296" s="36"/>
      <c r="I296" s="36"/>
    </row>
    <row r="297" spans="1:9" s="5" customFormat="1" ht="15.75" customHeight="1" x14ac:dyDescent="0.3">
      <c r="A297" s="28" t="s">
        <v>610</v>
      </c>
      <c r="B297" s="38"/>
      <c r="C297" s="39"/>
      <c r="D297" s="40"/>
      <c r="E297" s="41"/>
      <c r="F297" s="38"/>
      <c r="G297" s="38"/>
      <c r="H297" s="38"/>
      <c r="I297" s="38"/>
    </row>
    <row r="298" spans="1:9" s="5" customFormat="1" ht="15.75" customHeight="1" x14ac:dyDescent="0.3">
      <c r="A298" s="28" t="s">
        <v>611</v>
      </c>
      <c r="B298" s="42"/>
      <c r="C298" s="43"/>
      <c r="D298" s="44"/>
      <c r="E298" s="45"/>
      <c r="F298" s="42"/>
      <c r="G298" s="42"/>
      <c r="H298" s="42"/>
      <c r="I298" s="42"/>
    </row>
    <row r="299" spans="1:9" s="5" customFormat="1" ht="15.75" customHeight="1" x14ac:dyDescent="0.25">
      <c r="A299" s="46" t="s">
        <v>612</v>
      </c>
      <c r="B299" s="42"/>
      <c r="C299" s="43"/>
      <c r="D299" s="44"/>
      <c r="E299" s="45"/>
      <c r="F299" s="42"/>
      <c r="G299" s="42"/>
      <c r="H299" s="42"/>
      <c r="I299" s="42"/>
    </row>
    <row r="300" spans="1:9" s="5" customFormat="1" ht="15.75" customHeight="1" x14ac:dyDescent="0.2">
      <c r="A300" s="29" t="s">
        <v>613</v>
      </c>
      <c r="B300" s="47"/>
      <c r="C300" s="48"/>
      <c r="D300" s="49"/>
      <c r="E300" s="50"/>
      <c r="F300" s="47"/>
      <c r="G300" s="47"/>
      <c r="H300" s="47"/>
      <c r="I300" s="47"/>
    </row>
    <row r="301" spans="1:9" s="5" customFormat="1" ht="15.75" customHeight="1" x14ac:dyDescent="0.2">
      <c r="A301" s="29" t="s">
        <v>614</v>
      </c>
      <c r="B301" s="47"/>
      <c r="C301" s="48"/>
      <c r="D301" s="49"/>
      <c r="E301" s="50"/>
      <c r="F301" s="47"/>
      <c r="G301" s="47"/>
      <c r="H301" s="47"/>
      <c r="I301" s="47"/>
    </row>
    <row r="302" spans="1:9" s="5" customFormat="1" ht="15.75" customHeight="1" x14ac:dyDescent="0.2">
      <c r="A302" s="29" t="s">
        <v>615</v>
      </c>
      <c r="B302" s="47"/>
      <c r="C302" s="48"/>
      <c r="D302" s="49"/>
      <c r="E302" s="50"/>
      <c r="F302" s="47"/>
      <c r="G302" s="47"/>
      <c r="H302" s="47"/>
      <c r="I302" s="47"/>
    </row>
    <row r="303" spans="1:9" s="5" customFormat="1" ht="15.75" customHeight="1" x14ac:dyDescent="0.2">
      <c r="A303" s="51" t="s">
        <v>616</v>
      </c>
      <c r="B303" s="47"/>
      <c r="C303" s="48"/>
      <c r="D303" s="49"/>
      <c r="E303" s="50"/>
      <c r="F303" s="47"/>
      <c r="G303" s="47"/>
      <c r="H303" s="47"/>
      <c r="I303" s="47"/>
    </row>
    <row r="304" spans="1:9" s="47" customFormat="1" ht="15.75" customHeight="1" x14ac:dyDescent="0.2">
      <c r="A304" s="51" t="s">
        <v>617</v>
      </c>
      <c r="C304" s="48"/>
      <c r="D304" s="49"/>
      <c r="E304" s="50"/>
    </row>
    <row r="305" spans="1:5" ht="16.5" customHeight="1" x14ac:dyDescent="0.2">
      <c r="A305" s="51" t="s">
        <v>618</v>
      </c>
    </row>
    <row r="306" spans="1:5" ht="16.5" customHeight="1" x14ac:dyDescent="0.2"/>
    <row r="307" spans="1:5" ht="16.5" customHeight="1" x14ac:dyDescent="0.2"/>
    <row r="308" spans="1:5" ht="16.5" customHeight="1" x14ac:dyDescent="0.2">
      <c r="D308" s="1"/>
      <c r="E308"/>
    </row>
    <row r="309" spans="1:5" ht="16.5" customHeight="1" x14ac:dyDescent="0.2"/>
    <row r="310" spans="1:5" ht="16.5" customHeight="1" x14ac:dyDescent="0.2"/>
    <row r="311" spans="1:5" ht="12.75" customHeight="1" x14ac:dyDescent="0.2"/>
    <row r="312" spans="1:5" ht="12.75" customHeight="1" x14ac:dyDescent="0.2"/>
    <row r="313" spans="1:5" ht="12.75" customHeight="1" x14ac:dyDescent="0.2"/>
    <row r="314" spans="1:5" ht="12.75" customHeight="1" x14ac:dyDescent="0.2"/>
    <row r="315" spans="1:5" ht="12.75" customHeight="1" x14ac:dyDescent="0.2"/>
    <row r="316" spans="1:5" ht="12.75" customHeight="1" x14ac:dyDescent="0.2"/>
  </sheetData>
  <sheetProtection selectLockedCells="1" selectUnlockedCells="1"/>
  <autoFilter ref="A17:AP305"/>
  <mergeCells count="3">
    <mergeCell ref="H5:I7"/>
    <mergeCell ref="A2:I2"/>
    <mergeCell ref="A3:I3"/>
  </mergeCells>
  <hyperlinks>
    <hyperlink ref="A3" r:id="rId1" display="г. Челябинск: тел.(351) 220-02-05   http://trubmet.com/    e-mail: info@trubmet.com"/>
  </hyperlinks>
  <pageMargins left="0.78749999999999998" right="0.78749999999999998" top="1.0527777777777778" bottom="1.0527777777777778" header="0.78749999999999998" footer="0.78749999999999998"/>
  <pageSetup paperSize="9" scale="70" firstPageNumber="0" orientation="landscape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39"/>
  <sheetViews>
    <sheetView zoomScale="113" zoomScaleNormal="113" workbookViewId="0">
      <selection activeCell="E3" sqref="E3"/>
    </sheetView>
  </sheetViews>
  <sheetFormatPr defaultColWidth="8.7109375" defaultRowHeight="12.75" x14ac:dyDescent="0.2"/>
  <cols>
    <col min="5" max="5" width="9" style="52" customWidth="1"/>
    <col min="10" max="10" width="9" style="52" customWidth="1"/>
  </cols>
  <sheetData>
    <row r="1" spans="7:10" x14ac:dyDescent="0.2">
      <c r="G1" s="53" t="s">
        <v>619</v>
      </c>
    </row>
    <row r="3" spans="7:10" x14ac:dyDescent="0.2">
      <c r="G3" s="54" t="s">
        <v>620</v>
      </c>
      <c r="H3" s="54" t="s">
        <v>621</v>
      </c>
      <c r="I3" s="54" t="s">
        <v>622</v>
      </c>
      <c r="J3" s="55" t="s">
        <v>623</v>
      </c>
    </row>
    <row r="4" spans="7:10" x14ac:dyDescent="0.2">
      <c r="G4" s="54">
        <v>168</v>
      </c>
      <c r="H4" s="54">
        <v>8</v>
      </c>
      <c r="I4" s="54" t="s">
        <v>624</v>
      </c>
      <c r="J4" s="55">
        <v>6.984</v>
      </c>
    </row>
    <row r="5" spans="7:10" x14ac:dyDescent="0.2">
      <c r="G5" s="54">
        <v>168</v>
      </c>
      <c r="H5" s="54">
        <v>9</v>
      </c>
      <c r="I5" s="54" t="s">
        <v>624</v>
      </c>
      <c r="J5" s="55">
        <v>1.522</v>
      </c>
    </row>
    <row r="6" spans="7:10" x14ac:dyDescent="0.2">
      <c r="G6" s="54">
        <v>168</v>
      </c>
      <c r="H6" s="54">
        <v>11</v>
      </c>
      <c r="I6" s="54">
        <v>20</v>
      </c>
      <c r="J6" s="55">
        <v>3.2610000000000001</v>
      </c>
    </row>
    <row r="7" spans="7:10" x14ac:dyDescent="0.2">
      <c r="G7" s="54">
        <v>168</v>
      </c>
      <c r="H7" s="54">
        <v>12</v>
      </c>
      <c r="I7" s="54" t="s">
        <v>625</v>
      </c>
      <c r="J7" s="55">
        <v>6.0670000000000002</v>
      </c>
    </row>
    <row r="8" spans="7:10" x14ac:dyDescent="0.2">
      <c r="G8" s="56">
        <v>168</v>
      </c>
      <c r="H8" s="56">
        <v>11</v>
      </c>
      <c r="I8" s="54" t="s">
        <v>626</v>
      </c>
      <c r="J8" s="55">
        <v>0.93700000000000006</v>
      </c>
    </row>
    <row r="9" spans="7:10" x14ac:dyDescent="0.2">
      <c r="G9" s="54">
        <v>219</v>
      </c>
      <c r="H9" s="54">
        <v>14</v>
      </c>
      <c r="I9" s="54" t="s">
        <v>149</v>
      </c>
      <c r="J9" s="55">
        <v>21.69</v>
      </c>
    </row>
    <row r="10" spans="7:10" x14ac:dyDescent="0.2">
      <c r="G10" s="54">
        <v>219</v>
      </c>
      <c r="H10" s="54">
        <v>16</v>
      </c>
      <c r="I10" s="54" t="s">
        <v>625</v>
      </c>
      <c r="J10" s="55">
        <v>33.338000000000001</v>
      </c>
    </row>
    <row r="11" spans="7:10" x14ac:dyDescent="0.2">
      <c r="G11" s="56">
        <v>245</v>
      </c>
      <c r="H11" s="56">
        <v>10</v>
      </c>
      <c r="I11" s="56">
        <v>45</v>
      </c>
      <c r="J11" s="55">
        <v>33.65</v>
      </c>
    </row>
    <row r="12" spans="7:10" x14ac:dyDescent="0.2">
      <c r="G12" s="54">
        <v>273</v>
      </c>
      <c r="H12" s="54">
        <v>11</v>
      </c>
      <c r="I12" s="54" t="s">
        <v>627</v>
      </c>
      <c r="J12" s="55">
        <v>3.0819999999999999</v>
      </c>
    </row>
    <row r="13" spans="7:10" x14ac:dyDescent="0.2">
      <c r="G13" s="54">
        <v>273</v>
      </c>
      <c r="H13" s="54">
        <v>10</v>
      </c>
      <c r="I13" s="54">
        <v>20</v>
      </c>
      <c r="J13" s="55">
        <v>1.4770000000000001</v>
      </c>
    </row>
    <row r="14" spans="7:10" x14ac:dyDescent="0.2">
      <c r="G14" s="56">
        <v>325</v>
      </c>
      <c r="H14" s="56">
        <v>9</v>
      </c>
      <c r="I14" s="54" t="s">
        <v>628</v>
      </c>
      <c r="J14" s="55">
        <v>1.74</v>
      </c>
    </row>
    <row r="15" spans="7:10" x14ac:dyDescent="0.2">
      <c r="G15" s="56">
        <v>325</v>
      </c>
      <c r="H15" s="54">
        <v>11</v>
      </c>
      <c r="I15" s="56">
        <v>45</v>
      </c>
      <c r="J15" s="55">
        <v>29.565999999999999</v>
      </c>
    </row>
    <row r="16" spans="7:10" x14ac:dyDescent="0.2">
      <c r="G16" s="56">
        <v>325</v>
      </c>
      <c r="H16" s="56">
        <v>10</v>
      </c>
      <c r="I16" s="56">
        <v>20</v>
      </c>
      <c r="J16" s="55">
        <v>15.472</v>
      </c>
    </row>
    <row r="17" spans="7:10" x14ac:dyDescent="0.2">
      <c r="G17" s="56">
        <v>325</v>
      </c>
      <c r="H17" s="56">
        <v>10</v>
      </c>
      <c r="I17" s="54" t="s">
        <v>626</v>
      </c>
      <c r="J17" s="55">
        <v>24.166</v>
      </c>
    </row>
    <row r="18" spans="7:10" x14ac:dyDescent="0.2">
      <c r="G18" s="56">
        <v>325</v>
      </c>
      <c r="H18" s="56">
        <v>12</v>
      </c>
      <c r="I18" s="54" t="s">
        <v>629</v>
      </c>
      <c r="J18" s="55">
        <v>3.3130000000000002</v>
      </c>
    </row>
    <row r="19" spans="7:10" x14ac:dyDescent="0.2">
      <c r="G19" s="54">
        <v>325</v>
      </c>
      <c r="H19" s="56">
        <v>8</v>
      </c>
      <c r="I19" s="54" t="s">
        <v>624</v>
      </c>
      <c r="J19" s="55">
        <v>36.515000000000001</v>
      </c>
    </row>
    <row r="20" spans="7:10" x14ac:dyDescent="0.2">
      <c r="G20" s="54">
        <v>325</v>
      </c>
      <c r="H20" s="54">
        <v>8</v>
      </c>
      <c r="I20" s="54" t="s">
        <v>624</v>
      </c>
      <c r="J20" s="55">
        <v>23.146000000000001</v>
      </c>
    </row>
    <row r="21" spans="7:10" x14ac:dyDescent="0.2">
      <c r="G21" s="54">
        <v>325</v>
      </c>
      <c r="H21" s="54">
        <v>8</v>
      </c>
      <c r="I21" s="54">
        <v>20</v>
      </c>
      <c r="J21" s="55">
        <v>14.766</v>
      </c>
    </row>
    <row r="22" spans="7:10" x14ac:dyDescent="0.2">
      <c r="G22" s="54">
        <v>325</v>
      </c>
      <c r="H22" s="54">
        <v>8</v>
      </c>
      <c r="I22" s="54" t="s">
        <v>625</v>
      </c>
      <c r="J22" s="55">
        <v>9.8279999999999994</v>
      </c>
    </row>
    <row r="23" spans="7:10" x14ac:dyDescent="0.2">
      <c r="G23" s="54">
        <v>325</v>
      </c>
      <c r="H23" s="54">
        <v>8.5</v>
      </c>
      <c r="I23" s="54" t="s">
        <v>624</v>
      </c>
      <c r="J23" s="55">
        <v>18.262</v>
      </c>
    </row>
    <row r="24" spans="7:10" x14ac:dyDescent="0.2">
      <c r="G24" s="54">
        <v>325</v>
      </c>
      <c r="H24" s="54">
        <v>14</v>
      </c>
      <c r="I24" s="54" t="s">
        <v>630</v>
      </c>
      <c r="J24" s="55">
        <v>2.5259999999999998</v>
      </c>
    </row>
    <row r="25" spans="7:10" x14ac:dyDescent="0.2">
      <c r="G25" s="54">
        <v>325</v>
      </c>
      <c r="H25" s="54">
        <v>16</v>
      </c>
      <c r="I25" s="54" t="s">
        <v>624</v>
      </c>
      <c r="J25" s="55">
        <v>8.9019999999999992</v>
      </c>
    </row>
    <row r="26" spans="7:10" x14ac:dyDescent="0.2">
      <c r="G26" s="54">
        <v>325</v>
      </c>
      <c r="H26" s="54">
        <v>16</v>
      </c>
      <c r="I26" s="54" t="s">
        <v>625</v>
      </c>
      <c r="J26" s="55">
        <v>10.795</v>
      </c>
    </row>
    <row r="27" spans="7:10" x14ac:dyDescent="0.2">
      <c r="G27" s="54">
        <v>325</v>
      </c>
      <c r="H27" s="54">
        <v>22</v>
      </c>
      <c r="I27" s="54" t="s">
        <v>625</v>
      </c>
      <c r="J27" s="55">
        <v>5.383</v>
      </c>
    </row>
    <row r="28" spans="7:10" x14ac:dyDescent="0.2">
      <c r="G28" s="54">
        <v>339.72</v>
      </c>
      <c r="H28" s="54">
        <v>10.92</v>
      </c>
      <c r="I28" s="54" t="s">
        <v>631</v>
      </c>
      <c r="J28" s="55">
        <v>30.065999999999999</v>
      </c>
    </row>
    <row r="29" spans="7:10" x14ac:dyDescent="0.2">
      <c r="G29" s="54">
        <v>406.4</v>
      </c>
      <c r="H29" s="54">
        <v>9.52</v>
      </c>
      <c r="I29" s="54" t="s">
        <v>632</v>
      </c>
      <c r="J29" s="55">
        <v>13.302</v>
      </c>
    </row>
    <row r="30" spans="7:10" x14ac:dyDescent="0.2">
      <c r="G30" s="54">
        <v>406.4</v>
      </c>
      <c r="H30" s="54">
        <v>9.5299999999999994</v>
      </c>
      <c r="I30" s="54" t="s">
        <v>626</v>
      </c>
      <c r="J30" s="55">
        <v>3.85</v>
      </c>
    </row>
    <row r="31" spans="7:10" x14ac:dyDescent="0.2">
      <c r="G31" s="54">
        <v>406.4</v>
      </c>
      <c r="H31" s="54">
        <v>9.5299999999999994</v>
      </c>
      <c r="I31" s="54" t="s">
        <v>628</v>
      </c>
      <c r="J31" s="55">
        <v>173.30600000000001</v>
      </c>
    </row>
    <row r="32" spans="7:10" x14ac:dyDescent="0.2">
      <c r="G32" s="54">
        <v>406.4</v>
      </c>
      <c r="H32" s="54">
        <v>9.5299999999999994</v>
      </c>
      <c r="I32" s="54" t="s">
        <v>629</v>
      </c>
      <c r="J32" s="55">
        <v>75.260999999999996</v>
      </c>
    </row>
    <row r="33" spans="7:10" x14ac:dyDescent="0.2">
      <c r="G33" s="54">
        <v>406.4</v>
      </c>
      <c r="H33" s="54">
        <v>12.7</v>
      </c>
      <c r="I33" s="54" t="s">
        <v>629</v>
      </c>
      <c r="J33" s="55">
        <v>11.201000000000001</v>
      </c>
    </row>
    <row r="34" spans="7:10" x14ac:dyDescent="0.2">
      <c r="G34" s="54">
        <v>406.4</v>
      </c>
      <c r="H34" s="54">
        <v>12.7</v>
      </c>
      <c r="I34" s="54" t="s">
        <v>626</v>
      </c>
      <c r="J34" s="55">
        <v>1.0840000000000001</v>
      </c>
    </row>
    <row r="35" spans="7:10" x14ac:dyDescent="0.2">
      <c r="G35" s="54">
        <v>406.4</v>
      </c>
      <c r="H35" s="54">
        <v>12.7</v>
      </c>
      <c r="I35" s="54">
        <v>20</v>
      </c>
      <c r="J35" s="55">
        <v>1.1419999999999999</v>
      </c>
    </row>
    <row r="36" spans="7:10" x14ac:dyDescent="0.2">
      <c r="G36" s="56">
        <v>426</v>
      </c>
      <c r="H36" s="54">
        <v>11</v>
      </c>
      <c r="I36" s="54" t="s">
        <v>633</v>
      </c>
      <c r="J36" s="55">
        <v>16.565999999999999</v>
      </c>
    </row>
    <row r="37" spans="7:10" x14ac:dyDescent="0.2">
      <c r="G37" s="56">
        <v>426</v>
      </c>
      <c r="H37" s="54">
        <v>11</v>
      </c>
      <c r="I37" s="56">
        <v>45</v>
      </c>
      <c r="J37" s="55">
        <v>4.2859999999999996</v>
      </c>
    </row>
    <row r="38" spans="7:10" x14ac:dyDescent="0.2">
      <c r="G38" s="54">
        <v>426</v>
      </c>
      <c r="H38" s="54">
        <v>26</v>
      </c>
      <c r="I38" s="54" t="s">
        <v>625</v>
      </c>
      <c r="J38" s="55">
        <v>10.202</v>
      </c>
    </row>
    <row r="39" spans="7:10" x14ac:dyDescent="0.2">
      <c r="G39" s="57"/>
      <c r="H39" s="57"/>
      <c r="I39" s="57"/>
      <c r="J39" s="55">
        <f>SUM(J4:J38)</f>
        <v>656.654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распродажа от 65000 с НДС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Давыдова</dc:creator>
  <cp:lastModifiedBy>Елена Давыдова</cp:lastModifiedBy>
  <dcterms:created xsi:type="dcterms:W3CDTF">2021-01-14T08:54:39Z</dcterms:created>
  <dcterms:modified xsi:type="dcterms:W3CDTF">2021-01-14T08:54:39Z</dcterms:modified>
</cp:coreProperties>
</file>